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n_inoue\Desktop\【240918】R4財政状況資料集の作成\"/>
    </mc:Choice>
  </mc:AlternateContent>
  <xr:revisionPtr revIDLastSave="0" documentId="13_ncr:1_{2AFAB45B-5284-48AD-89D4-6E57F857D8A2}" xr6:coauthVersionLast="47" xr6:coauthVersionMax="47" xr10:uidLastSave="{00000000-0000-0000-0000-000000000000}"/>
  <bookViews>
    <workbookView xWindow="-120" yWindow="-120" windowWidth="29040" windowHeight="15840" tabRatio="803" firstSheet="8"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AM36" i="10"/>
  <c r="C36" i="10"/>
  <c r="CO35" i="10"/>
  <c r="BW35" i="10"/>
  <c r="AM35" i="10"/>
  <c r="C35" i="10"/>
  <c r="BW34" i="10"/>
  <c r="CO34" i="10" s="1"/>
  <c r="AM34" i="10"/>
  <c r="U34" i="10"/>
  <c r="U35" i="10" s="1"/>
  <c r="U36" i="10" s="1"/>
  <c r="U37"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<sst xmlns="http://schemas.openxmlformats.org/spreadsheetml/2006/main" count="1158" uniqueCount="618">
  <si>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</si>
  <si>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</si>
  <si>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</si>
  <si>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</si>
  <si>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</si>
  <si>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</si>
  <si>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</si>
  <si>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</si>
  <si>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</si>
  <si>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</si>
  <si>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</si>
  <si>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</si>
  <si>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</si>
  <si>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</si>
  <si>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</si>
  <si>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</si>
  <si>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</si>
  <si>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</si>
  <si>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</si>
  <si>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</si>
  <si>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</si>
  <si>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</si>
  <si>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</si>
  <si>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</si>
  <si>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</si>
  <si>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</si>
  <si>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</si>
  <si>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</si>
  <si>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</si>
  <si>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</si>
  <si>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</si>
  <si>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</si>
  <si>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</si>
  <si>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</si>
  <si>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</si>
  <si>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</si>
  <si>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</si>
  <si>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</si>
  <si>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</si>
  <si>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</si>
  <si>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</si>
  <si>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</si>
  <si>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</si>
  <si>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</si>
  <si>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</si>
  <si>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</si>
  <si>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</si>
  <si>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</si>
  <si>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</si>
  <si>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</si>
  <si>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</si>
  <si>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</si>
  <si>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</si>
  <si>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</si>
  <si>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</si>
  <si>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</si>
  <si>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</si>
  <si>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</si>
  <si>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</si>
  <si>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</si>
  <si>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</si>
  <si>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</si>
  <si>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</si>
  <si>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</si>
  <si>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</si>
  <si>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</si>
  <si>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</si>
  <si>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</si>
  <si>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</si>
  <si>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</si>
  <si>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</si>
  <si>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</si>
  <si>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</si>
  <si>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</si>
  <si>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</si>
  <si>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</si>
  <si>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</si>
  <si>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</si>
  <si>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</si>
  <si>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</si>
  <si>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</si>
  <si>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</si>
  <si>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</si>
  <si>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</si>
  <si>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</si>
  <si>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</si>
  <si>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</si>
  <si>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</si>
  <si>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</si>
  <si>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</si>
  <si>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</si>
  <si>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</si>
  <si>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</si>
  <si>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</si>
  <si>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</si>
  <si>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</si>
  <si>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</si>
  <si>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</si>
  <si>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</si>
  <si>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</si>
  <si>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</si>
  <si>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</si>
  <si>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</si>
  <si>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</si>
  <si>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</si>
  <si>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</si>
  <si>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</si>
  <si>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</si>
  <si>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</si>
  <si>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</si>
  <si>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</si>
  <si>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</si>
  <si>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</si>
  <si>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</si>
  <si>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</si>
  <si>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</si>
  <si>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</si>
  <si>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</si>
  <si>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</si>
  <si>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</si>
  <si>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</si>
  <si>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</si>
  <si>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</si>
  <si>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</si>
  <si>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</si>
  <si>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</si>
  <si>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</si>
  <si>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</si>
  <si>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</si>
  <si>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</si>
  <si>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</si>
  <si>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</si>
  <si>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</si>
  <si>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</si>
  <si>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</si>
  <si>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</si>
  <si>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</si>
  <si>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</si>
  <si>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</si>
  <si>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</si>
  <si>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</si>
  <si>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</si>
  <si>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</si>
  <si>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</si>
  <si>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</si>
  <si>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</si>
  <si>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</si>
  <si>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</si>
  <si>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</si>
  <si>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</si>
  <si>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</si>
  <si>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</si>
  <si>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</si>
  <si>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</si>
  <si>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</si>
  <si>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</si>
  <si>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</si>
  <si>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</si>
  <si>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</si>
  <si>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</si>
  <si>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</si>
  <si>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</si>
  <si>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</si>
  <si>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</si>
  <si>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</si>
  <si>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</si>
  <si>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</si>
  <si>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</si>
  <si>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</si>
  <si>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</si>
  <si>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</si>
  <si>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</si>
  <si>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</si>
  <si>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</si>
  <si>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</si>
  <si>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</si>
  <si>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</si>
  <si>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</si>
  <si>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</si>
  <si>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</si>
  <si>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</si>
  <si>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</si>
  <si>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</si>
  <si>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</si>
  <si>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</si>
  <si>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</si>
  <si>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</si>
  <si>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</si>
  <si>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</si>
  <si>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</si>
  <si>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</si>
  <si>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</si>
  <si>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</si>
  <si>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</si>
  <si>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</si>
  <si>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</si>
  <si>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</si>
  <si>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</si>
  <si>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</si>
  <si>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</si>
  <si>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</si>
  <si>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</si>
  <si>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</si>
  <si>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</si>
  <si>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</si>
  <si>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</si>
  <si>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</si>
  <si>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</si>
  <si>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</si>
  <si>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</si>
  <si>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</si>
  <si>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</si>
  <si>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</si>
  <si>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</si>
  <si>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</si>
  <si>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青森県新郷村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</si>
  <si>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</si>
  <si>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</si>
  <si>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</si>
  <si>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</si>
  <si>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</si>
  <si>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</si>
  <si>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</si>
  <si>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</si>
  <si>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</si>
  <si>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</si>
  <si>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</si>
  <si>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</si>
  <si>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</si>
  <si>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</si>
  <si>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</si>
  <si>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</si>
  <si>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</si>
  <si>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</si>
  <si>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</si>
  <si>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</si>
  <si>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</si>
  <si>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</si>
  <si>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</si>
  <si>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</si>
  <si>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</si>
  <si>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</si>
  <si>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</si>
  <si>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</si>
  <si>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</si>
  <si>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</si>
  <si>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</si>
  <si>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</si>
  <si>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</si>
  <si>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</si>
  <si>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</si>
  <si>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</si>
  <si>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</si>
  <si>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</si>
  <si>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</si>
  <si>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</si>
  <si>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</si>
  <si>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</si>
  <si>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</si>
  <si>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</si>
  <si>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</si>
  <si>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</si>
  <si>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</si>
  <si>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</si>
  <si>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</si>
  <si>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</si>
  <si>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</si>
  <si>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</si>
  <si>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</si>
  <si>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</si>
  <si>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</si>
  <si>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</si>
  <si>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</si>
  <si>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</si>
  <si>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</si>
  <si>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</si>
  <si>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</si>
  <si>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</si>
  <si>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</si>
  <si>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</si>
  <si>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</si>
  <si>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</si>
  <si>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</si>
  <si>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</si>
  <si>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</si>
  <si>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</si>
  <si>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</si>
  <si>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</si>
  <si>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</si>
  <si>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</si>
  <si>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</si>
  <si>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</si>
  <si>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</si>
  <si>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</si>
  <si>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</si>
  <si>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</si>
  <si>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</si>
  <si>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</si>
  <si>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</si>
  <si>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</si>
  <si>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</si>
  <si>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</si>
  <si>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</si>
  <si>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</si>
  <si>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</si>
  <si>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</si>
  <si>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</si>
  <si>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</si>
  <si>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</si>
  <si>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</si>
  <si>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</si>
  <si>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</si>
  <si>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</si>
  <si>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</si>
  <si>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</si>
  <si>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</si>
  <si>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</si>
  <si>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</si>
  <si>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</si>
  <si>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</si>
  <si>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</si>
  <si>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</si>
  <si>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</si>
  <si>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</si>
  <si>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</si>
  <si>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</si>
  <si>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</si>
  <si>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</si>
  <si>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</si>
  <si>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</si>
  <si>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</si>
  <si>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</si>
  <si>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</si>
  <si>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</si>
  <si>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</si>
  <si>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</si>
  <si>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</si>
  <si>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</si>
  <si>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</si>
  <si>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</si>
  <si>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</si>
  <si>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</si>
  <si>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</si>
  <si>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</si>
  <si>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</si>
  <si>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</si>
  <si>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</si>
  <si>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</si>
  <si>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</si>
  <si>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</si>
  <si>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</si>
  <si>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</si>
  <si>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</si>
  <si>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</si>
  <si>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</si>
  <si>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</si>
  <si>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</si>
  <si>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</si>
  <si>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</si>
  <si>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</si>
  <si>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</si>
  <si>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</si>
  <si>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</si>
  <si>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</si>
  <si>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</si>
  <si>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</si>
  <si>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</si>
  <si>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</si>
  <si>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青森県新郷村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</si>
  <si>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</si>
  <si>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</si>
  <si>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</si>
  <si>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</si>
  <si>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</si>
  <si>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</si>
  <si>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</si>
  <si>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</si>
  <si>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</si>
  <si>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</si>
  <si>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</si>
  <si>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</si>
  <si>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</si>
  <si>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</si>
  <si>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</si>
  <si>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</si>
  <si>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</si>
  <si>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</si>
  <si>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</si>
  <si>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</si>
  <si>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</si>
  <si>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</si>
  <si>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</si>
  <si>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</si>
  <si>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</si>
  <si>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</si>
  <si>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</si>
  <si>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</si>
  <si>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</si>
  <si>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</si>
  <si>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</si>
  <si>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</si>
  <si>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</si>
  <si>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</si>
  <si>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</si>
  <si>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</si>
  <si>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</si>
  <si>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介護保険特別会計</t>
    <phoneticPr fontId="5"/>
  </si>
  <si>
    <t>後期高齢者医療特別会計</t>
    <phoneticPr fontId="5"/>
  </si>
  <si>
    <t>簡易水道特別会計</t>
    <phoneticPr fontId="5"/>
  </si>
  <si>
    <t>法非適用企業</t>
    <phoneticPr fontId="5"/>
  </si>
  <si>
    <t>特定環境保全公共下水道特別会計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</si>
  <si>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</si>
  <si>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</si>
  <si>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</si>
  <si>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</si>
  <si>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</si>
  <si>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</si>
  <si>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</si>
  <si>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</si>
  <si>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</si>
  <si>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</si>
  <si>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</si>
  <si>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</si>
  <si>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</si>
  <si>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</si>
  <si>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</si>
  <si>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</si>
  <si>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</si>
  <si>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</si>
  <si>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</si>
  <si>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</si>
  <si>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</si>
  <si>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</si>
  <si>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</si>
  <si>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</si>
  <si>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</si>
  <si>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</si>
  <si>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</si>
  <si>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</si>
  <si>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</si>
  <si>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</si>
  <si>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</si>
  <si>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</si>
  <si>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</si>
  <si>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</si>
  <si>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</si>
  <si>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</si>
  <si>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</si>
  <si>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</si>
  <si>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</si>
  <si>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</si>
  <si>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</si>
  <si>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</si>
  <si>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</si>
  <si>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</si>
  <si>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</si>
  <si>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</si>
  <si>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</si>
  <si>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</si>
  <si>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</si>
  <si>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</si>
  <si>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</si>
  <si>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</si>
  <si>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</si>
  <si>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</si>
  <si>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</si>
  <si>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</si>
  <si>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</si>
  <si>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</si>
  <si>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</si>
  <si>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</si>
  <si>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</si>
  <si>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</si>
  <si>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</si>
  <si>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</si>
  <si>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</si>
  <si>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</si>
  <si>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</si>
  <si>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</si>
  <si>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</si>
  <si>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</si>
  <si>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国民健康保険診療所特別会計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</si>
  <si>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</si>
  <si>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</si>
  <si>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</si>
  <si>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</si>
  <si>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</si>
  <si>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</si>
  <si>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</si>
  <si>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</si>
  <si>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</si>
  <si>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</si>
  <si>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</si>
  <si>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</si>
  <si>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</si>
  <si>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</si>
  <si>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</si>
  <si>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</si>
  <si>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</si>
  <si>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</si>
  <si>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</si>
  <si>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</si>
  <si>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</si>
  <si>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</si>
  <si>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</si>
  <si>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</si>
  <si>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</si>
  <si>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</si>
  <si>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</si>
  <si>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</si>
  <si>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</si>
  <si>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</si>
  <si>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</si>
  <si>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</si>
  <si>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</si>
  <si>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</si>
  <si>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</si>
  <si>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</si>
  <si>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</si>
  <si>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</si>
  <si>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</si>
  <si>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</si>
  <si>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</si>
  <si>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</si>
  <si>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</si>
  <si>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</si>
  <si>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</si>
  <si>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</si>
  <si>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</si>
  <si>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</si>
  <si>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</si>
  <si>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</si>
  <si>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</si>
  <si>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</si>
  <si>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</si>
  <si>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</si>
  <si>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</si>
  <si>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</si>
  <si>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</si>
  <si>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</si>
  <si>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</si>
  <si>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</si>
  <si>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</si>
  <si>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</si>
  <si>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</si>
  <si>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</si>
  <si>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</si>
  <si>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</si>
  <si>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</si>
  <si>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</si>
  <si>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</si>
  <si>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</si>
  <si>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</si>
  <si>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</si>
  <si>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</si>
  <si>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</si>
  <si>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</si>
  <si>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</si>
  <si>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</si>
  <si>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</si>
  <si>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</si>
  <si>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</si>
  <si>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</si>
  <si>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</si>
  <si>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</si>
  <si>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</si>
  <si>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</si>
  <si>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</si>
  <si>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</si>
  <si>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</si>
  <si>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</si>
  <si>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</si>
  <si>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</si>
  <si>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</si>
  <si>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</si>
  <si>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</si>
  <si>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3.58</t>
  </si>
  <si>
    <t>一般会計</t>
  </si>
  <si>
    <t>介護保険特別会計</t>
  </si>
  <si>
    <t>特定環境保全公共下水道特別会計</t>
  </si>
  <si>
    <t>国民健康保険特別会計</t>
  </si>
  <si>
    <t>農業集落排水事業特別会計</t>
  </si>
  <si>
    <t>簡易水道特別会計</t>
  </si>
  <si>
    <t>後期高齢者医療特別会計</t>
  </si>
  <si>
    <t>国民健康保険診療所特別会計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</si>
  <si>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</si>
  <si>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</si>
  <si>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</si>
  <si>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</si>
  <si>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</si>
  <si>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</si>
  <si>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</si>
  <si>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</si>
  <si>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いきいき新郷むらづくり基金</t>
    <rPh sb="4" eb="6">
      <t>シンゴウ</t>
    </rPh>
    <rPh sb="11" eb="13">
      <t>キキン</t>
    </rPh>
    <phoneticPr fontId="2"/>
  </si>
  <si>
    <t>農林業振興基金</t>
    <rPh sb="0" eb="3">
      <t>ノウリンギョウ</t>
    </rPh>
    <rPh sb="3" eb="5">
      <t>シンコウ</t>
    </rPh>
    <rPh sb="5" eb="7">
      <t>キキン</t>
    </rPh>
    <phoneticPr fontId="2"/>
  </si>
  <si>
    <t>地域福祉基金</t>
    <rPh sb="0" eb="2">
      <t>チイキ</t>
    </rPh>
    <rPh sb="2" eb="4">
      <t>フクシ</t>
    </rPh>
    <rPh sb="4" eb="6">
      <t>キキン</t>
    </rPh>
    <phoneticPr fontId="2"/>
  </si>
  <si>
    <t>しんごうふるさと活性化基金</t>
    <rPh sb="8" eb="11">
      <t>カッセイカ</t>
    </rPh>
    <rPh sb="11" eb="13">
      <t>キキン</t>
    </rPh>
    <phoneticPr fontId="2"/>
  </si>
  <si>
    <t>定住促進住宅基金</t>
    <rPh sb="0" eb="2">
      <t>テイジュウ</t>
    </rPh>
    <rPh sb="2" eb="4">
      <t>ソクシン</t>
    </rPh>
    <rPh sb="4" eb="6">
      <t>ジュウタク</t>
    </rPh>
    <rPh sb="6" eb="8">
      <t>キキン</t>
    </rPh>
    <phoneticPr fontId="2"/>
  </si>
  <si>
    <t>新郷村ふるさと活性化公社</t>
    <rPh sb="0" eb="2">
      <t>シンゴウ</t>
    </rPh>
    <rPh sb="2" eb="3">
      <t>ムラ</t>
    </rPh>
    <rPh sb="7" eb="10">
      <t>カッセイカ</t>
    </rPh>
    <rPh sb="10" eb="12">
      <t>コウシャ</t>
    </rPh>
    <phoneticPr fontId="2"/>
  </si>
  <si>
    <t>-</t>
    <phoneticPr fontId="2"/>
  </si>
  <si>
    <t>八戸地域広域市町村圏事務組合</t>
    <rPh sb="0" eb="2">
      <t>ハチノヘ</t>
    </rPh>
    <rPh sb="2" eb="4">
      <t>チイキ</t>
    </rPh>
    <rPh sb="4" eb="6">
      <t>コウイキ</t>
    </rPh>
    <rPh sb="6" eb="10">
      <t>シチョウソンケン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</si>
  <si>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</si>
  <si>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十和田地域広域事務組合</t>
    <rPh sb="0" eb="3">
      <t>トワダ</t>
    </rPh>
    <rPh sb="3" eb="5">
      <t>チイキ</t>
    </rPh>
    <rPh sb="5" eb="7">
      <t>コウイキ</t>
    </rPh>
    <rPh sb="7" eb="9">
      <t>ジム</t>
    </rPh>
    <rPh sb="9" eb="11">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</si>
  <si>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</si>
  <si>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t>
    <rPh sb="0" eb="3">
      <t>アオモリケン</t>
    </rPh>
    <rPh sb="3" eb="5">
      <t>コウキ</t>
    </rPh>
    <rPh sb="5" eb="8">
      <t>コウレイシャ</t>
    </rPh>
    <rPh sb="8" eb="10">
      <t>イリョウ</t>
    </rPh>
    <rPh sb="10" eb="12">
      <t>コウイキ</t>
    </rPh>
    <rPh sb="12" eb="14">
      <t>レンゴウ</t>
    </rPh>
    <rPh sb="15" eb="17">
      <t>イッパン</t>
    </rPh>
    <phoneticPr fontId="2"/>
  </si>
  <si>
    <t>青森県後期高齢者医療広域連合（特別）</t>
    <rPh sb="15" eb="17">
      <t>トクベツ</t>
    </rPh>
    <phoneticPr fontId="2"/>
  </si>
  <si>
    <t>青森県市町村職員退職手当組合</t>
    <rPh sb="3" eb="6">
      <t>シチョウソン</t>
    </rPh>
    <rPh sb="6" eb="8">
      <t>ショクイン</t>
    </rPh>
    <rPh sb="8" eb="10">
      <t>タイショク</t>
    </rPh>
    <rPh sb="10" eb="12">
      <t>テアテ</t>
    </rPh>
    <rPh sb="12" eb="14">
      <t>クミアイ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</si>
  <si>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</si>
  <si>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</si>
  <si>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</si>
  <si>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</si>
  <si>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</si>
  <si>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類似団体平均値と同数値となっており、実質公債比率も類似団体平均を下回った。実質公債費比率は地方債の新規発行を抑制してきたことや、過去の大規模事情に伴う元利償還金が順次終了してきていることから減少してきているが、過疎債については（道路改良事業事業債等）の借り入れが高止まりで推移したことから、これまで以上に新規地方債発行を抑制し、健全化に努める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</si>
  <si>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</si>
  <si>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</si>
  <si>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</si>
  <si>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平均値と同数値となったが、有形固定資産減価償却率が、類似団体を4.7ポイント上回っている。将来負担比率は財政調整基金及び減債基金の積立による充当可能金額の増が要因として挙げられる。有形固定資産減価償却率は、役場庁舎、学校施設、福祉施設、消防施設の老朽化が進んでいることから類似団体平均値よりも高くなっている。公共施設等総合管理計画に基づき、適切な維持管理を実施し、今後増大することが明白な施設の改修、更新事業については、事業の必要性を検討しつつ取組み、新規地方債の発行抑制にも努め、適正な財政運営をおこなう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</si>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</sst>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1D668B7-8A80-4B3D-ABD0-1A59693FD48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045C-4467-94CA-124DC07F9A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115320</c:v>
                </c:pt>
                <c:pt idx="1">
                  <c:v>125539</c:v>
                </c:pt>
                <c:pt idx="2">
                  <c:v>188070</c:v>
                </c:pt>
                <c:pt idx="3">
                  <c:v>164547</c:v>
                </c:pt>
                <c:pt idx="4">
                  <c:v>319379</c:v>
                </c:pt>
              </c:numCache>
            </c:numRef>
          </c:val>
          <c:smooth val="0"/>
          <c:extLst>
            <c:ext xmlns:c16="http://schemas.microsoft.com/office/drawing/2014/chart" uri="{C3380CC4-5D6E-409C-BE32-E72D297353CC}">
              <c16:uniqueId val="{00000001-045C-4467-94CA-124DC07F9A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10.81</c:v>
                </c:pt>
                <c:pt idx="1">
                  <c:v>6.64</c:v>
                </c:pt>
                <c:pt idx="2">
                  <c:v>8.5</c:v>
                </c:pt>
                <c:pt idx="3">
                  <c:v>7.02</c:v>
                </c:pt>
                <c:pt idx="4">
                  <c:v>9.93</c:v>
                </c:pt>
              </c:numCache>
            </c:numRef>
          </c:val>
          <c:extLst>
            <c:ext xmlns:c16="http://schemas.microsoft.com/office/drawing/2014/chart" uri="{C3380CC4-5D6E-409C-BE32-E72D297353CC}">
              <c16:uniqueId val="{00000000-1917-4D3C-B85E-6DACAFB8D8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20.97</c:v>
                </c:pt>
                <c:pt idx="1">
                  <c:v>22.36</c:v>
                </c:pt>
                <c:pt idx="2">
                  <c:v>23.96</c:v>
                </c:pt>
                <c:pt idx="3">
                  <c:v>27.38</c:v>
                </c:pt>
                <c:pt idx="4">
                  <c:v>31.9</c:v>
                </c:pt>
              </c:numCache>
            </c:numRef>
          </c:val>
          <c:extLst>
            <c:ext xmlns:c16="http://schemas.microsoft.com/office/drawing/2014/chart" uri="{C3380CC4-5D6E-409C-BE32-E72D297353CC}">
              <c16:uniqueId val="{00000001-1917-4D3C-B85E-6DACAFB8D8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1.94</c:v>
                </c:pt>
                <c:pt idx="1">
                  <c:v>-3.58</c:v>
                </c:pt>
                <c:pt idx="2">
                  <c:v>3.35</c:v>
                </c:pt>
                <c:pt idx="3">
                  <c:v>2.58</c:v>
                </c:pt>
                <c:pt idx="4">
                  <c:v>3.46</c:v>
                </c:pt>
              </c:numCache>
            </c:numRef>
          </c:val>
          <c:smooth val="0"/>
          <c:extLst>
            <c:ext xmlns:c16="http://schemas.microsoft.com/office/drawing/2014/chart" uri="{C3380CC4-5D6E-409C-BE32-E72D297353CC}">
              <c16:uniqueId val="{00000002-1917-4D3C-B85E-6DACAFB8D8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00-4A53-93EB-EBDF717BB8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00-4A53-93EB-EBDF717BB8A3}"/>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900-4A53-93EB-EBDF717BB8A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0.04</c:v>
                </c:pt>
                <c:pt idx="4">
                  <c:v>#N/A</c:v>
                </c:pt>
                <c:pt idx="5">
                  <c:v>0.04</c:v>
                </c:pt>
                <c:pt idx="6">
                  <c:v>#N/A</c:v>
                </c:pt>
                <c:pt idx="7">
                  <c:v>0.09</c:v>
                </c:pt>
                <c:pt idx="8">
                  <c:v>#N/A</c:v>
                </c:pt>
                <c:pt idx="9">
                  <c:v>0</c:v>
                </c:pt>
              </c:numCache>
            </c:numRef>
          </c:val>
          <c:extLst>
            <c:ext xmlns:c16="http://schemas.microsoft.com/office/drawing/2014/chart" uri="{C3380CC4-5D6E-409C-BE32-E72D297353CC}">
              <c16:uniqueId val="{00000003-C900-4A53-93EB-EBDF717BB8A3}"/>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C900-4A53-93EB-EBDF717BB8A3}"/>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5-C900-4A53-93EB-EBDF717BB8A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0.19</c:v>
                </c:pt>
                <c:pt idx="2">
                  <c:v>#N/A</c:v>
                </c:pt>
                <c:pt idx="3">
                  <c:v>7.0000000000000007E-2</c:v>
                </c:pt>
                <c:pt idx="4">
                  <c:v>#N/A</c:v>
                </c:pt>
                <c:pt idx="5">
                  <c:v>0.41</c:v>
                </c:pt>
                <c:pt idx="6">
                  <c:v>#N/A</c:v>
                </c:pt>
                <c:pt idx="7">
                  <c:v>0.1</c:v>
                </c:pt>
                <c:pt idx="8">
                  <c:v>#N/A</c:v>
                </c:pt>
                <c:pt idx="9">
                  <c:v>0.25</c:v>
                </c:pt>
              </c:numCache>
            </c:numRef>
          </c:val>
          <c:extLst>
            <c:ext xmlns:c16="http://schemas.microsoft.com/office/drawing/2014/chart" uri="{C3380CC4-5D6E-409C-BE32-E72D297353CC}">
              <c16:uniqueId val="{00000006-C900-4A53-93EB-EBDF717BB8A3}"/>
            </c:ext>
          </c:extLst>
        </c:ser>
        <c:ser>
          <c:idx val="7"/>
          <c:order val="7"/>
          <c:tx>
            <c:strRef>
              <c:f>データシート!$A$34</c:f>
              <c:strCache>
                <c:ptCount val="1"/>
                <c:pt idx="0">
                  <c:v>特定環境保全公共下水道特別会計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0.01</c:v>
                </c:pt>
                <c:pt idx="4">
                  <c:v>#N/A</c:v>
                </c:pt>
                <c:pt idx="5">
                  <c:v>0.01</c:v>
                </c:pt>
                <c:pt idx="6">
                  <c:v>#N/A</c:v>
                </c:pt>
                <c:pt idx="7">
                  <c:v>0.01</c:v>
                </c:pt>
                <c:pt idx="8">
                  <c:v>#N/A</c:v>
                </c:pt>
                <c:pt idx="9">
                  <c:v>0.36</c:v>
                </c:pt>
              </c:numCache>
            </c:numRef>
          </c:val>
          <c:extLst>
            <c:ext xmlns:c16="http://schemas.microsoft.com/office/drawing/2014/chart" uri="{C3380CC4-5D6E-409C-BE32-E72D297353CC}">
              <c16:uniqueId val="{00000007-C900-4A53-93EB-EBDF717BB8A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0.86</c:v>
                </c:pt>
                <c:pt idx="2">
                  <c:v>#N/A</c:v>
                </c:pt>
                <c:pt idx="3">
                  <c:v>1.28</c:v>
                </c:pt>
                <c:pt idx="4">
                  <c:v>#N/A</c:v>
                </c:pt>
                <c:pt idx="5">
                  <c:v>0.39</c:v>
                </c:pt>
                <c:pt idx="6">
                  <c:v>#N/A</c:v>
                </c:pt>
                <c:pt idx="7">
                  <c:v>0.88</c:v>
                </c:pt>
                <c:pt idx="8">
                  <c:v>#N/A</c:v>
                </c:pt>
                <c:pt idx="9">
                  <c:v>1.85</c:v>
                </c:pt>
              </c:numCache>
            </c:numRef>
          </c:val>
          <c:extLst>
            <c:ext xmlns:c16="http://schemas.microsoft.com/office/drawing/2014/chart" uri="{C3380CC4-5D6E-409C-BE32-E72D297353CC}">
              <c16:uniqueId val="{00000008-C900-4A53-93EB-EBDF717BB8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10.8</c:v>
                </c:pt>
                <c:pt idx="2">
                  <c:v>#N/A</c:v>
                </c:pt>
                <c:pt idx="3">
                  <c:v>6.63</c:v>
                </c:pt>
                <c:pt idx="4">
                  <c:v>#N/A</c:v>
                </c:pt>
                <c:pt idx="5">
                  <c:v>8.5</c:v>
                </c:pt>
                <c:pt idx="6">
                  <c:v>#N/A</c:v>
                </c:pt>
                <c:pt idx="7">
                  <c:v>7.02</c:v>
                </c:pt>
                <c:pt idx="8">
                  <c:v>#N/A</c:v>
                </c:pt>
                <c:pt idx="9">
                  <c:v>9.93</c:v>
                </c:pt>
              </c:numCache>
            </c:numRef>
          </c:val>
          <c:extLst>
            <c:ext xmlns:c16="http://schemas.microsoft.com/office/drawing/2014/chart" uri="{C3380CC4-5D6E-409C-BE32-E72D297353CC}">
              <c16:uniqueId val="{00000009-C900-4A53-93EB-EBDF717BB8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264</c:v>
                </c:pt>
                <c:pt idx="5">
                  <c:v>277</c:v>
                </c:pt>
                <c:pt idx="8">
                  <c:v>276</c:v>
                </c:pt>
                <c:pt idx="11">
                  <c:v>293</c:v>
                </c:pt>
                <c:pt idx="14">
                  <c:v>292</c:v>
                </c:pt>
              </c:numCache>
            </c:numRef>
          </c:val>
          <c:extLst>
            <c:ext xmlns:c16="http://schemas.microsoft.com/office/drawing/2014/chart" uri="{C3380CC4-5D6E-409C-BE32-E72D297353CC}">
              <c16:uniqueId val="{00000000-9517-4AA6-93EA-E284A5DF36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17-4AA6-93EA-E284A5DF36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517-4AA6-93EA-E284A5DF36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5</c:v>
                </c:pt>
                <c:pt idx="6">
                  <c:v>4</c:v>
                </c:pt>
                <c:pt idx="9">
                  <c:v>5</c:v>
                </c:pt>
                <c:pt idx="12">
                  <c:v>5</c:v>
                </c:pt>
              </c:numCache>
            </c:numRef>
          </c:val>
          <c:extLst>
            <c:ext xmlns:c16="http://schemas.microsoft.com/office/drawing/2014/chart" uri="{C3380CC4-5D6E-409C-BE32-E72D297353CC}">
              <c16:uniqueId val="{00000003-9517-4AA6-93EA-E284A5DF36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120</c:v>
                </c:pt>
                <c:pt idx="3">
                  <c:v>112</c:v>
                </c:pt>
                <c:pt idx="6">
                  <c:v>113</c:v>
                </c:pt>
                <c:pt idx="9">
                  <c:v>121</c:v>
                </c:pt>
                <c:pt idx="12">
                  <c:v>120</c:v>
                </c:pt>
              </c:numCache>
            </c:numRef>
          </c:val>
          <c:extLst>
            <c:ext xmlns:c16="http://schemas.microsoft.com/office/drawing/2014/chart" uri="{C3380CC4-5D6E-409C-BE32-E72D297353CC}">
              <c16:uniqueId val="{00000004-9517-4AA6-93EA-E284A5DF36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17-4AA6-93EA-E284A5DF36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17-4AA6-93EA-E284A5DF36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256</c:v>
                </c:pt>
                <c:pt idx="3">
                  <c:v>272</c:v>
                </c:pt>
                <c:pt idx="6">
                  <c:v>262</c:v>
                </c:pt>
                <c:pt idx="9">
                  <c:v>270</c:v>
                </c:pt>
                <c:pt idx="12">
                  <c:v>272</c:v>
                </c:pt>
              </c:numCache>
            </c:numRef>
          </c:val>
          <c:extLst>
            <c:ext xmlns:c16="http://schemas.microsoft.com/office/drawing/2014/chart" uri="{C3380CC4-5D6E-409C-BE32-E72D297353CC}">
              <c16:uniqueId val="{00000007-9517-4AA6-93EA-E284A5DF36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117</c:v>
                </c:pt>
                <c:pt idx="2">
                  <c:v>#N/A</c:v>
                </c:pt>
                <c:pt idx="3">
                  <c:v>#N/A</c:v>
                </c:pt>
                <c:pt idx="4">
                  <c:v>112</c:v>
                </c:pt>
                <c:pt idx="5">
                  <c:v>#N/A</c:v>
                </c:pt>
                <c:pt idx="6">
                  <c:v>#N/A</c:v>
                </c:pt>
                <c:pt idx="7">
                  <c:v>103</c:v>
                </c:pt>
                <c:pt idx="8">
                  <c:v>#N/A</c:v>
                </c:pt>
                <c:pt idx="9">
                  <c:v>#N/A</c:v>
                </c:pt>
                <c:pt idx="10">
                  <c:v>103</c:v>
                </c:pt>
                <c:pt idx="11">
                  <c:v>#N/A</c:v>
                </c:pt>
                <c:pt idx="12">
                  <c:v>#N/A</c:v>
                </c:pt>
                <c:pt idx="13">
                  <c:v>105</c:v>
                </c:pt>
                <c:pt idx="14">
                  <c:v>#N/A</c:v>
                </c:pt>
              </c:numCache>
            </c:numRef>
          </c:val>
          <c:smooth val="0"/>
          <c:extLst>
            <c:ext xmlns:c16="http://schemas.microsoft.com/office/drawing/2014/chart" uri="{C3380CC4-5D6E-409C-BE32-E72D297353CC}">
              <c16:uniqueId val="{00000008-9517-4AA6-93EA-E284A5DF36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3069</c:v>
                </c:pt>
                <c:pt idx="5">
                  <c:v>2909</c:v>
                </c:pt>
                <c:pt idx="8">
                  <c:v>2850</c:v>
                </c:pt>
                <c:pt idx="11">
                  <c:v>2679</c:v>
                </c:pt>
                <c:pt idx="14">
                  <c:v>2661</c:v>
                </c:pt>
              </c:numCache>
            </c:numRef>
          </c:val>
          <c:extLst>
            <c:ext xmlns:c16="http://schemas.microsoft.com/office/drawing/2014/chart" uri="{C3380CC4-5D6E-409C-BE32-E72D297353CC}">
              <c16:uniqueId val="{00000000-CFC3-42D8-8673-C0FB31FAC7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FC3-42D8-8673-C0FB31FAC7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1131</c:v>
                </c:pt>
                <c:pt idx="5">
                  <c:v>1263</c:v>
                </c:pt>
                <c:pt idx="8">
                  <c:v>1424</c:v>
                </c:pt>
                <c:pt idx="11">
                  <c:v>1781</c:v>
                </c:pt>
                <c:pt idx="14">
                  <c:v>1949</c:v>
                </c:pt>
              </c:numCache>
            </c:numRef>
          </c:val>
          <c:extLst>
            <c:ext xmlns:c16="http://schemas.microsoft.com/office/drawing/2014/chart" uri="{C3380CC4-5D6E-409C-BE32-E72D297353CC}">
              <c16:uniqueId val="{00000002-CFC3-42D8-8673-C0FB31FAC7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C3-42D8-8673-C0FB31FAC7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C3-42D8-8673-C0FB31FAC7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C3-42D8-8673-C0FB31FAC7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405</c:v>
                </c:pt>
                <c:pt idx="3">
                  <c:v>379</c:v>
                </c:pt>
                <c:pt idx="6">
                  <c:v>346</c:v>
                </c:pt>
                <c:pt idx="9">
                  <c:v>349</c:v>
                </c:pt>
                <c:pt idx="12">
                  <c:v>315</c:v>
                </c:pt>
              </c:numCache>
            </c:numRef>
          </c:val>
          <c:extLst>
            <c:ext xmlns:c16="http://schemas.microsoft.com/office/drawing/2014/chart" uri="{C3380CC4-5D6E-409C-BE32-E72D297353CC}">
              <c16:uniqueId val="{00000006-CFC3-42D8-8673-C0FB31FAC7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43</c:v>
                </c:pt>
                <c:pt idx="3">
                  <c:v>45</c:v>
                </c:pt>
                <c:pt idx="6">
                  <c:v>63</c:v>
                </c:pt>
                <c:pt idx="9">
                  <c:v>62</c:v>
                </c:pt>
                <c:pt idx="12">
                  <c:v>59</c:v>
                </c:pt>
              </c:numCache>
            </c:numRef>
          </c:val>
          <c:extLst>
            <c:ext xmlns:c16="http://schemas.microsoft.com/office/drawing/2014/chart" uri="{C3380CC4-5D6E-409C-BE32-E72D297353CC}">
              <c16:uniqueId val="{00000007-CFC3-42D8-8673-C0FB31FAC7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1055</c:v>
                </c:pt>
                <c:pt idx="3">
                  <c:v>953</c:v>
                </c:pt>
                <c:pt idx="6">
                  <c:v>841</c:v>
                </c:pt>
                <c:pt idx="9">
                  <c:v>758</c:v>
                </c:pt>
                <c:pt idx="12">
                  <c:v>686</c:v>
                </c:pt>
              </c:numCache>
            </c:numRef>
          </c:val>
          <c:extLst>
            <c:ext xmlns:c16="http://schemas.microsoft.com/office/drawing/2014/chart" uri="{C3380CC4-5D6E-409C-BE32-E72D297353CC}">
              <c16:uniqueId val="{00000008-CFC3-42D8-8673-C0FB31FAC7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C3-42D8-8673-C0FB31FAC7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2880</c:v>
                </c:pt>
                <c:pt idx="3">
                  <c:v>2801</c:v>
                </c:pt>
                <c:pt idx="6">
                  <c:v>2792</c:v>
                </c:pt>
                <c:pt idx="9">
                  <c:v>2691</c:v>
                </c:pt>
                <c:pt idx="12">
                  <c:v>2798</c:v>
                </c:pt>
              </c:numCache>
            </c:numRef>
          </c:val>
          <c:extLst>
            <c:ext xmlns:c16="http://schemas.microsoft.com/office/drawing/2014/chart" uri="{C3380CC4-5D6E-409C-BE32-E72D297353CC}">
              <c16:uniqueId val="{0000000A-CFC3-42D8-8673-C0FB31FAC7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184</c:v>
                </c:pt>
                <c:pt idx="2">
                  <c:v>#N/A</c:v>
                </c:pt>
                <c:pt idx="3">
                  <c:v>#N/A</c:v>
                </c:pt>
                <c:pt idx="4">
                  <c:v>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FC3-42D8-8673-C0FB31FAC7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451</c:v>
                </c:pt>
                <c:pt idx="1">
                  <c:v>568</c:v>
                </c:pt>
                <c:pt idx="2">
                  <c:v>635</c:v>
                </c:pt>
              </c:numCache>
            </c:numRef>
          </c:val>
          <c:extLst>
            <c:ext xmlns:c16="http://schemas.microsoft.com/office/drawing/2014/chart" uri="{C3380CC4-5D6E-409C-BE32-E72D297353CC}">
              <c16:uniqueId val="{00000000-6CB8-4178-AE56-B7ABE697D2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359</c:v>
                </c:pt>
                <c:pt idx="1">
                  <c:v>375</c:v>
                </c:pt>
                <c:pt idx="2">
                  <c:v>375</c:v>
                </c:pt>
              </c:numCache>
            </c:numRef>
          </c:val>
          <c:extLst>
            <c:ext xmlns:c16="http://schemas.microsoft.com/office/drawing/2014/chart" uri="{C3380CC4-5D6E-409C-BE32-E72D297353CC}">
              <c16:uniqueId val="{00000001-6CB8-4178-AE56-B7ABE697D2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577</c:v>
                </c:pt>
                <c:pt idx="1">
                  <c:v>798</c:v>
                </c:pt>
                <c:pt idx="2">
                  <c:v>897</c:v>
                </c:pt>
              </c:numCache>
            </c:numRef>
          </c:val>
          <c:extLst>
            <c:ext xmlns:c16="http://schemas.microsoft.com/office/drawing/2014/chart" uri="{C3380CC4-5D6E-409C-BE32-E72D297353CC}">
              <c16:uniqueId val="{00000002-6CB8-4178-AE56-B7ABE697D2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{AD7C22A9-6694-45E1-92C7-AAD3C42145A4}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E09-4B36-9893-11076B5C78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{732BB597-E21E-408A-A9EA-2360D88E7D71}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09-4B36-9893-11076B5C78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{AF182EED-AEA3-48EB-8D5C-D1149B27E64A}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09-4B36-9893-11076B5C78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{E0452A04-B519-44F1-BDA3-E95DC5813614}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09-4B36-9893-11076B5C78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{74C44AA1-48BE-4588-9A7A-C51ACF9CAC6D}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09-4B36-9893-11076B5C7834}"/>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{613363CA-4F67-431B-9CBC-0A743761C5E8}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E09-4B36-9893-11076B5C783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{C53BE4E9-6741-4E77-BB7C-D0ED8D80F767}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E09-4B36-9893-11076B5C783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{2B14501C-2D13-4AD9-978A-65AE084C35BC}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E09-4B36-9893-11076B5C783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{B9CF0868-0FB9-4B52-8B5F-3CF4C4EB2186}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E09-4B36-9893-11076B5C78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64.400000000000006</c:v>
                </c:pt>
                <c:pt idx="8">
                  <c:v>66</c:v>
                </c:pt>
                <c:pt idx="16">
                  <c:v>67.400000000000006</c:v>
                </c:pt>
                <c:pt idx="24">
                  <c:v>67.900000000000006</c:v>
                </c:pt>
                <c:pt idx="32">
                  <c:v>68.400000000000006</c:v>
                </c:pt>
              </c:numCache>
            </c:numRef>
          </c:xVal>
          <c:yVal>
            <c:numRef>
              <c:f>公会計指標分析・財政指標組合せ分析表!$BP$51:$DC$51</c:f>
              <c:numCache>
                <c:formatCode>#,##0.0;"▲ "#,##0.0</c:formatCode>
                <c:ptCount val="40"/>
                <c:pt idx="0">
                  <c:v>12.1</c:v>
                </c:pt>
                <c:pt idx="8">
                  <c:v>0.3</c:v>
                </c:pt>
              </c:numCache>
            </c:numRef>
          </c:yVal>
          <c:smooth val="0"/>
          <c:extLst>
            <c:ext xmlns:c16="http://schemas.microsoft.com/office/drawing/2014/chart" uri="{C3380CC4-5D6E-409C-BE32-E72D297353CC}">
              <c16:uniqueId val="{00000009-FE09-4B36-9893-11076B5C78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{A741B50C-BF8B-4631-8290-27D98E1E1AD3}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E09-4B36-9893-11076B5C78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{663E965A-BE88-4084-B98F-B3396BBC1DB8}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09-4B36-9893-11076B5C78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{5C3ADC49-CB39-4D8C-B5E6-7027C796642C}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09-4B36-9893-11076B5C78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{5C8DBFC0-483B-4E7E-8466-577671FA4846}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09-4B36-9893-11076B5C78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{85A91DEA-C199-4221-8BA3-7CF34795336C}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09-4B36-9893-11076B5C783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{F55E5CB6-6DF3-48D7-AA6D-D055E6EA6DEE}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E09-4B36-9893-11076B5C783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{6C4EB933-C5B4-4EC5-A546-AE6C6022685C}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E09-4B36-9893-11076B5C783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{31746958-74D5-432B-9B46-BD7CB4513F48}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E09-4B36-9893-11076B5C783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{51F1A59D-D7CA-4929-867A-B8EDFA5696CC}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E09-4B36-9893-11076B5C78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E09-4B36-9893-11076B5C7834}"/>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{DD2C3467-0A4B-4CCC-A040-43B6937FDC40}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311-4D90-8658-30CEB5A92B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{2B363669-DFD8-4464-94FE-75411596BEED}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11-4D90-8658-30CEB5A92B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{22863D03-A268-4D50-87D9-67CB10504BFF}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11-4D90-8658-30CEB5A92B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{62D02E98-46EC-4669-A951-4434FC3096D0}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11-4D90-8658-30CEB5A92B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{51925A05-4E4D-4C7C-8D16-BBA981B2C32C}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11-4D90-8658-30CEB5A92BA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{F9F14AD7-4F55-4035-9BF9-B36894D60EF3}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311-4D90-8658-30CEB5A92BA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{B2110F1E-6BFB-4C1B-9586-D35C43DC0759}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311-4D90-8658-30CEB5A92BA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{00DA1BE0-9A8F-4056-A816-3AA3AB1FCED8}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311-4D90-8658-30CEB5A92BA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{38D1DC38-0321-4645-BB14-90350EF25877}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311-4D90-8658-30CEB5A92B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7.6</c:v>
                </c:pt>
                <c:pt idx="16">
                  <c:v>7.1</c:v>
                </c:pt>
                <c:pt idx="24">
                  <c:v>6.5</c:v>
                </c:pt>
                <c:pt idx="32">
                  <c:v>6.1</c:v>
                </c:pt>
              </c:numCache>
            </c:numRef>
          </c:xVal>
          <c:yVal>
            <c:numRef>
              <c:f>公会計指標分析・財政指標組合せ分析表!$BP$73:$DC$73</c:f>
              <c:numCache>
                <c:formatCode>#,##0.0;"▲ "#,##0.0</c:formatCode>
                <c:ptCount val="40"/>
                <c:pt idx="0">
                  <c:v>12.1</c:v>
                </c:pt>
                <c:pt idx="8">
                  <c:v>0.3</c:v>
                </c:pt>
              </c:numCache>
            </c:numRef>
          </c:yVal>
          <c:smooth val="0"/>
          <c:extLst>
            <c:ext xmlns:c16="http://schemas.microsoft.com/office/drawing/2014/chart" uri="{C3380CC4-5D6E-409C-BE32-E72D297353CC}">
              <c16:uniqueId val="{00000009-D311-4D90-8658-30CEB5A92B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{8AA138D9-A21C-4D88-B955-B5B3896F6346}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311-4D90-8658-30CEB5A92B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{F10EA27E-169D-4A3F-898B-05EFC1B152E4}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11-4D90-8658-30CEB5A92B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{1B55302B-167C-4AD6-BD0C-DDAA9B58D828}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11-4D90-8658-30CEB5A92B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{AE176BBE-9633-479E-95DE-AD1C5A340E62}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11-4D90-8658-30CEB5A92B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{C6C396ED-C311-4838-893D-1276AB5A21E0}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11-4D90-8658-30CEB5A92BA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{2F39D459-0C8C-4337-8C30-FDE1BDA5D5C9}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311-4D90-8658-30CEB5A92BA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{A357CC1C-30D9-4C51-8E10-3BE1CC8E6E48}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311-4D90-8658-30CEB5A92BAE}"/>
                </c:ext>
              </c:extLst>
            </c:dLbl>
            <c:dLbl>
              <c:idx val="24"/>
              <c:layout>
                <c:manualLayout>
                  <c:x val="-4.4905057365901106E-2"/>
                  <c:y val="-4.3495921315535896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{60B6E87F-CC91-4B5E-8609-CC930FBE9AEA}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311-4D90-8658-30CEB5A92BAE}"/>
                </c:ext>
              </c:extLst>
            </c:dLbl>
            <c:dLbl>
              <c:idx val="32"/>
              <c:layout>
                <c:manualLayout>
                  <c:x val="-1.8235628084250059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{C9F4A8C2-A7C9-4F45-9F5E-CC0FE88F7DE0}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311-4D90-8658-30CEB5A92B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311-4D90-8658-30CEB5A92BAE}"/>
            </c:ext>
          </c:extLst>
        </c:ser>
        <c:dLbls>
          <c:showLegendKey val="0"/>
          <c:showVal val="1"/>
          <c:showCatName val="0"/>
          <c:showSerName val="0"/>
          <c:showPercent val="0"/>
          <c:showBubbleSize val="0"/>
        </c:dLbls>
        <c:axId val="84219776"/>
        <c:axId val="84234240"/>
      </c:scatterChart>
      <c:valAx>
        <c:axId val="84219776"/>
        <c:scaling>
          <c:orientation val="maxMin"/>
          <c:max val="8.1"/>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D8DCDB0-BC0E-4ECC-9A2F-FD90D2B5257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D2AAEC1-4A3A-4B3A-AE34-A579BEE4A72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38E2350-DDF8-4539-A1B8-3878B0C8BCB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3E30A65-EE5F-4BF5-8A65-DC7CDBEB04B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CE62FF8-925F-4E19-8E4B-A17D409F046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1A573CB-843D-4A63-8039-2CBB64D446A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349D6D0-C31F-44BD-909E-82CCBB4298D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4CA639A-4F1F-4BB9-A962-A97229EF50A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A042B18-4DBE-470E-88B6-AA947223BA6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387E15D-0894-4347-A5F5-856235409FA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
2,204
150.77
3,285,761
3,086,127
197,727
1,991,168
2,797,719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D22EA28-4C3F-4166-9597-BEE7DDEDF16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2B160B0-8045-4FFB-A72B-92BF6F59E3C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2571638-A218-44B3-8521-708AE0BEDD9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93F6E77-07BF-4648-914E-0986F79010D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4B04374-C6B2-4573-A899-C2FB5DB0F96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DA21934-B209-40A6-A7E4-37FBB2598B1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5A10DB1-ECA5-436F-A3DB-158C9B5B17D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5332F1A-9CEB-4AC1-9577-81CAC609102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CF41BB8-2C50-4B6C-9F56-06F7771E17A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A6BDD1E-4A07-41DA-B0F3-3F684906793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ABC5374-635C-4DF5-9FB9-9D826966F1F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6811156-79D5-4849-AC13-F7DF2C62887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1E7DFA6-27D3-4975-A53C-D665F0957F8C}"/>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9DE7CE4-91CD-4547-A28A-8758AEB64FD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D5F2F31-0F0E-4E06-B2BE-7ECF90D1ED7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7FAA4BC-9C84-40E8-B7C8-0191C7A501E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B75F9E1-E3F8-481C-BE85-0CED5668290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7CF8255-4F95-4634-A299-C4D8E149507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D186380-66B8-4B9C-A312-9BB664D9306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3EE1661-425E-480C-ACD0-08CB4A01905E}"/>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14B06C0-9D0F-4ABA-A4D9-E32D290321B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B1DADA9-509A-4850-8BA1-9D444CE80D5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2267E00-7497-48D2-A075-B557C28EAD0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9772DF1-5590-4C1A-AF4C-31508B760453}"/>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C8F1E92-67CD-49EF-AD53-EF0A579C903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A57B41C-7BD2-4B09-876F-D06E10814B6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BC4353B-EE3A-4A96-A800-1130CD56A62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C8F1FCE-4FD0-4B7E-A3AF-E1B06E97D79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38FD021-07F8-491B-9592-985C6CB9E4E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5C956F9-3590-40F4-87EA-80962317166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A16AE3C-6083-4801-B236-C0C58D14706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D823A0A-B703-4AEC-AA38-3F161AEFF0D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E3799EB-A139-4974-A6A4-96EE638A4CD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5B585CB-CDDB-4582-A1A4-42FF1D47A9C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ED5300E-5F5E-4452-83FE-E1720A315CE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04F15DB-2CB5-4FC4-BF75-E5EF3579216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4072766-E97A-4DFC-A808-A790F8F440F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ポイント下回っている。歳入の</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臨時財政対策債を含む）を地方交付税に依存している状況にあり、脆弱な財政基盤であることに変わりはない。人口減少や高齢化に歯止めがかからない状況について、これらの課題解決に向けた施策を早急に進めつつ、村税の徴収率（現年課税分・滞納繰越分）計</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％を目標に歳入の確保に努めたい。また、歳出においては、緊急を要する事業以外、投資的経費を抑制する等、財政基盤の強化を図っていきたい。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4A572B6-EA03-43A8-9A82-B2B9FB2EEEA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71155A24-8C2D-456E-A29B-85551B9D2F7A}"/>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B1500135-F59C-4533-975F-98D63C415CA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D1AD3590-92AE-4A9A-8D1E-F99016100085}"/>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126902BF-82A2-4A65-A3EC-1DACF50904E2}"/>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2360DFC2-C858-4214-AB29-BCB39E936F2B}"/>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35A13DBE-30F0-4A6A-92C0-66A607CACA93}"/>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436340CC-D328-4226-BA27-CD93F58C4D5C}"/>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36049E61-4C93-417B-97CC-F1A2628DDFC6}"/>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E4BF8B16-F72D-44EF-BDDE-B4453D86FD1A}"/>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E106624A-469F-4C75-B428-C7F6D00CFBB6}"/>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412B64FD-AF73-4F8B-A463-255D8343C05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54DF130A-5107-4C6F-B60E-8E3D5B1C998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8EDD318F-3E75-4D15-99B0-562327F5A75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2C38E623-E198-413F-B6A4-8C9276C24EBD}"/>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428ADDEA-E0FC-4A79-8AFF-812808C4F232}"/>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67B0F4D4-A169-4F33-8E1B-D4F0A925F466}"/>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CFECA1D0-2039-43A5-A1FF-C9842F9A5908}"/>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C19CCAFD-B651-41E6-ABCE-941496225FCD}"/>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8" name="直線コネクタ 67">
          <a:extLst>
            <a:ext uri="{FF2B5EF4-FFF2-40B4-BE49-F238E27FC236}">
              <a16:creationId xmlns:a16="http://schemas.microsoft.com/office/drawing/2014/main" id="{02899DE8-8FE5-4D12-8EDC-612AC329C07C}"/>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C9E381EA-0FB9-44EB-B6AF-35D48650D2E3}"/>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5A10D500-DD73-4AB7-AFF5-2C2F2E1CA8AF}"/>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115358</xdr:rowOff>
    </xdr:to>
    <xdr:cxnSp macro="">
      <xdr:nvCxnSpPr>
        <xdr:cNvPr id="71" name="直線コネクタ 70">
          <a:extLst>
            <a:ext uri="{FF2B5EF4-FFF2-40B4-BE49-F238E27FC236}">
              <a16:creationId xmlns:a16="http://schemas.microsoft.com/office/drawing/2014/main" id="{82ACAD90-1CD8-4B12-B53F-B3ABB7B790FC}"/>
            </a:ext>
          </a:extLst>
        </xdr:cNvPr>
        <xdr:cNvCxnSpPr/>
      </xdr:nvCxnSpPr>
      <xdr:spPr>
        <a:xfrm flipV="1">
          <a:off x="3225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42C04159-9358-438C-B16C-C4CF5CB56D29}"/>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A446C9DC-A135-4362-A1E4-4FD7FBE1C12A}"/>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4" name="直線コネクタ 73">
          <a:extLst>
            <a:ext uri="{FF2B5EF4-FFF2-40B4-BE49-F238E27FC236}">
              <a16:creationId xmlns:a16="http://schemas.microsoft.com/office/drawing/2014/main" id="{0724B122-0D11-45A1-8715-342160280676}"/>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38300ACC-F4AD-473B-8D06-E624047F3057}"/>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3CEEB776-A7B2-4FCD-8C34-00FE715CC262}"/>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449BBE01-9CC9-4B62-A93F-9A9B2464BCAD}"/>
            </a:ext>
          </a:extLst>
        </xdr:cNvPr>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51E767FD-480B-41D0-AB50-19975761A7DD}"/>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3319F47D-B1F4-4E74-BC9B-E763C641849C}"/>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162D82C-9BC8-4F75-A153-947C249A35BE}"/>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1A09897B-00E2-40C3-A527-E7D8DCD9AB68}"/>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87D05188-050E-485B-B8B4-A9AC2E46417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2EEB83A-C147-451D-B266-6205D4B2F72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BC033A5-773D-4E4B-A01C-6384A4B49B2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C2E6A59-AE36-44B0-8FF8-900C6F0C9D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DC82AC2-95D8-464E-97AE-EE2BEE1D37F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4752ED40-2D08-4382-A19A-1E503E153DC7}"/>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6EB30B6D-A53C-48BE-B3A8-A1BEF68B0846}"/>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a:extLst>
            <a:ext uri="{FF2B5EF4-FFF2-40B4-BE49-F238E27FC236}">
              <a16:creationId xmlns:a16="http://schemas.microsoft.com/office/drawing/2014/main" id="{C737553B-831C-4AE2-9F2C-3055F4E7EDBC}"/>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a:extLst>
            <a:ext uri="{FF2B5EF4-FFF2-40B4-BE49-F238E27FC236}">
              <a16:creationId xmlns:a16="http://schemas.microsoft.com/office/drawing/2014/main" id="{DF2CB741-DD7F-4F34-965C-2316614C280D}"/>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1" name="楕円 90">
          <a:extLst>
            <a:ext uri="{FF2B5EF4-FFF2-40B4-BE49-F238E27FC236}">
              <a16:creationId xmlns:a16="http://schemas.microsoft.com/office/drawing/2014/main" id="{EC70EE35-806D-42F9-9E18-55E12899E0C7}"/>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2" name="テキスト ボックス 91">
          <a:extLst>
            <a:ext uri="{FF2B5EF4-FFF2-40B4-BE49-F238E27FC236}">
              <a16:creationId xmlns:a16="http://schemas.microsoft.com/office/drawing/2014/main" id="{77282088-645E-4291-A82A-01697A967F3D}"/>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3" name="楕円 92">
          <a:extLst>
            <a:ext uri="{FF2B5EF4-FFF2-40B4-BE49-F238E27FC236}">
              <a16:creationId xmlns:a16="http://schemas.microsoft.com/office/drawing/2014/main" id="{4CD197AD-72AD-4494-94CC-84E5118AC1F6}"/>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4" name="テキスト ボックス 93">
          <a:extLst>
            <a:ext uri="{FF2B5EF4-FFF2-40B4-BE49-F238E27FC236}">
              <a16:creationId xmlns:a16="http://schemas.microsoft.com/office/drawing/2014/main" id="{CE3B9026-4E49-463F-9A8D-1C8B1F7327B9}"/>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3C4EC89E-1BE3-4485-8137-F7C18EFC888F}"/>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B697927B-1574-4E4C-84FD-D2883AD720F6}"/>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D421DCFA-CD27-442A-986D-73E5E76E32A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5ED50EA8-3906-4005-A69D-946AF92374F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3F4E5D61-7F02-4056-9720-026A7CF2C01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5B3A2AA1-8EC3-4B44-89A0-415B1665D59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46856AB2-C771-40A6-A52F-B4CEDC3BF86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CB71B9E9-3E49-4D54-A7AB-0FECF8CEA46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630C7720-6777-41DF-80B6-405ECD439B7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8B52E74B-042F-4F7F-90BD-1B459CE1A99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4DBFB422-4111-45AF-98D5-6E749F9BEB5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212E04DC-28F2-43CA-A98A-8C0DBEA2522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39BAE726-3F29-4B9B-B84B-69A075648E8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31254113-D399-4E48-B8BA-D98F66CB437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F6F90000-A48F-4D8F-B41B-8DBC582317E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a:t>
          </a:r>
          <a:r>
            <a:rPr kumimoji="1" lang="en-US" altLang="ja-JP" sz="1300">
              <a:latin typeface="ＭＳ Ｐゴシック" panose="020B0600070205080204" pitchFamily="50" charset="-128"/>
              <a:ea typeface="ＭＳ Ｐゴシック" panose="020B0600070205080204" pitchFamily="50" charset="-128"/>
            </a:rPr>
            <a:t>77.5</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ポイント下回っている。これは義務的経費の人件費、扶助費が減少したことが要因と考えられる。今後も義務的経費の抑制に努め、財政の弾力性を図っていきたい。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6D6818F1-C485-4725-BED4-2E2A44DEA0C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2D2E7954-B22B-48F3-A67F-6380AA9A98F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DDD1FA13-24BA-425D-B4DE-D0E46CFCEDC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63AB5F37-8871-48CA-B278-F02AF915D1C6}"/>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1D7E827C-1305-41B6-A061-EDAC28C4408A}"/>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54F130A6-85F9-437E-8ECB-F51EA773D04C}"/>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99AE80A6-C20C-4343-8CBF-B27189790CEB}"/>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61EB8DA9-2E12-4764-9838-3F9AEA5925DB}"/>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A0D027D2-7F42-4060-99E6-8E05CB817611}"/>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378FF6B9-BC00-42BF-BB12-CE305A1738EF}"/>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457CC93E-7541-4DB9-AED1-2A8B37F47F0F}"/>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C7CB13ED-9659-47DD-B8CE-9D85A2298F7B}"/>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C409B7D1-A5B3-4BFA-ABEE-D8C6E9771E95}"/>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AC6DF761-611D-4837-B42C-088199D3009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D2AE128B-27A0-44C5-A683-F8D3DA7C223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8863536B-6C62-4FB8-A8B8-68D1636DFF3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533BD222-3039-489D-8DFF-19740CD9937F}"/>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7E6A3A5A-81A8-4559-A9DD-36DD4E5A16DF}"/>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A61499F3-B6EA-47E7-AD77-60C37C7D00DC}"/>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1202E1CF-F812-41FF-B55F-5FF4297D1488}"/>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3747723B-14FB-4A91-993A-41F7593B2B5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64558</xdr:rowOff>
    </xdr:from>
    <xdr:to>
      <xdr:col>23</xdr:col>
      <xdr:colOff>133350</xdr:colOff>
      <xdr:row>62</xdr:row>
      <xdr:rowOff>76623</xdr:rowOff>
    </xdr:to>
    <xdr:cxnSp macro="">
      <xdr:nvCxnSpPr>
        <xdr:cNvPr id="131" name="直線コネクタ 130">
          <a:extLst>
            <a:ext uri="{FF2B5EF4-FFF2-40B4-BE49-F238E27FC236}">
              <a16:creationId xmlns:a16="http://schemas.microsoft.com/office/drawing/2014/main" id="{81BD1152-7DA9-48E9-BE69-3BCB5C94E9FB}"/>
            </a:ext>
          </a:extLst>
        </xdr:cNvPr>
        <xdr:cNvCxnSpPr/>
      </xdr:nvCxnSpPr>
      <xdr:spPr>
        <a:xfrm flipV="1">
          <a:off x="4114800" y="1069445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C763F009-D4C5-467B-82BD-A12B8CDA452D}"/>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545365A2-8370-4806-B9F6-85E16900C471}"/>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63</xdr:row>
      <xdr:rowOff>102235</xdr:rowOff>
    </xdr:to>
    <xdr:cxnSp macro="">
      <xdr:nvCxnSpPr>
        <xdr:cNvPr id="134" name="直線コネクタ 133">
          <a:extLst>
            <a:ext uri="{FF2B5EF4-FFF2-40B4-BE49-F238E27FC236}">
              <a16:creationId xmlns:a16="http://schemas.microsoft.com/office/drawing/2014/main" id="{D24D63CE-C2C5-4322-8380-86285E26B0AC}"/>
            </a:ext>
          </a:extLst>
        </xdr:cNvPr>
        <xdr:cNvCxnSpPr/>
      </xdr:nvCxnSpPr>
      <xdr:spPr>
        <a:xfrm flipV="1">
          <a:off x="3225800" y="1070652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55F0321D-94B2-45D6-B134-F9629978AA76}"/>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51DA52C7-C8C9-461A-BDEB-B8DE2B5B04E7}"/>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64</xdr:row>
      <xdr:rowOff>31327</xdr:rowOff>
    </xdr:to>
    <xdr:cxnSp macro="">
      <xdr:nvCxnSpPr>
        <xdr:cNvPr id="137" name="直線コネクタ 136">
          <a:extLst>
            <a:ext uri="{FF2B5EF4-FFF2-40B4-BE49-F238E27FC236}">
              <a16:creationId xmlns:a16="http://schemas.microsoft.com/office/drawing/2014/main" id="{173A2388-D3D4-459B-A80D-443AF53247CB}"/>
            </a:ext>
          </a:extLst>
        </xdr:cNvPr>
        <xdr:cNvCxnSpPr/>
      </xdr:nvCxnSpPr>
      <xdr:spPr>
        <a:xfrm flipV="1">
          <a:off x="2336800" y="1090358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C60526ED-A2D2-41CB-B4E5-B9386328312B}"/>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1CF2E0EE-E44F-4EAF-ACFB-EA43C5E640F1}"/>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31327</xdr:rowOff>
    </xdr:to>
    <xdr:cxnSp macro="">
      <xdr:nvCxnSpPr>
        <xdr:cNvPr id="140" name="直線コネクタ 139">
          <a:extLst>
            <a:ext uri="{FF2B5EF4-FFF2-40B4-BE49-F238E27FC236}">
              <a16:creationId xmlns:a16="http://schemas.microsoft.com/office/drawing/2014/main" id="{EF61AEE7-3E8C-4AEA-8F6B-5C5DCF304BC1}"/>
            </a:ext>
          </a:extLst>
        </xdr:cNvPr>
        <xdr:cNvCxnSpPr/>
      </xdr:nvCxnSpPr>
      <xdr:spPr>
        <a:xfrm>
          <a:off x="1447800" y="109156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8C0CE328-2353-42DD-A086-E9ABEA3710BD}"/>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CD2619CA-CF96-4DF5-8018-CFFEA313613D}"/>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EF186C36-3304-4E7D-B2F1-72CDC9571A57}"/>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767EF5DE-1B0F-4F5E-8820-12F7559D2A9C}"/>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79C5D8C-D2C1-443F-8FDE-9A865DC22285}"/>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28C7D3F-CDCE-4866-BE61-559A8E6FD30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7100D61-E76F-4526-AD6D-9E913FC3593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A35CF3-ACAB-4E26-B455-6845C275392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70C2B85-5E01-4A48-B743-A0B178F8F29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13758</xdr:rowOff>
    </xdr:from>
    <xdr:to>
      <xdr:col>23</xdr:col>
      <xdr:colOff>184150</xdr:colOff>
      <xdr:row>62</xdr:row>
      <xdr:rowOff>115358</xdr:rowOff>
    </xdr:to>
    <xdr:sp macro="" textlink="">
      <xdr:nvSpPr>
        <xdr:cNvPr id="150" name="楕円 149">
          <a:extLst>
            <a:ext uri="{FF2B5EF4-FFF2-40B4-BE49-F238E27FC236}">
              <a16:creationId xmlns:a16="http://schemas.microsoft.com/office/drawing/2014/main" id="{64C4FA39-FCB7-4464-832E-BE69EED2671E}"/>
            </a:ext>
          </a:extLst>
        </xdr:cNvPr>
        <xdr:cNvSpPr/>
      </xdr:nvSpPr>
      <xdr:spPr>
        <a:xfrm>
          <a:off x="49022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30285</xdr:rowOff>
    </xdr:from>
    <xdr:ext cx="762000" cy="259045"/>
    <xdr:sp macro="" textlink="">
      <xdr:nvSpPr>
        <xdr:cNvPr id="151" name="財政構造の弾力性該当値テキスト">
          <a:extLst>
            <a:ext uri="{FF2B5EF4-FFF2-40B4-BE49-F238E27FC236}">
              <a16:creationId xmlns:a16="http://schemas.microsoft.com/office/drawing/2014/main" id="{78AE8091-B9EB-4E14-BC75-4E7A2A76A17D}"/>
            </a:ext>
          </a:extLst>
        </xdr:cNvPr>
        <xdr:cNvSpPr txBox="1"/>
      </xdr:nvSpPr>
      <xdr:spPr>
        <a:xfrm>
          <a:off x="50419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25823</xdr:rowOff>
    </xdr:from>
    <xdr:to>
      <xdr:col>19</xdr:col>
      <xdr:colOff>184150</xdr:colOff>
      <xdr:row>62</xdr:row>
      <xdr:rowOff>127423</xdr:rowOff>
    </xdr:to>
    <xdr:sp macro="" textlink="">
      <xdr:nvSpPr>
        <xdr:cNvPr id="152" name="楕円 151">
          <a:extLst>
            <a:ext uri="{FF2B5EF4-FFF2-40B4-BE49-F238E27FC236}">
              <a16:creationId xmlns:a16="http://schemas.microsoft.com/office/drawing/2014/main" id="{42379E87-D9E1-4C4F-8F2F-9A74FCB680DF}"/>
            </a:ext>
          </a:extLst>
        </xdr:cNvPr>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53" name="テキスト ボックス 152">
          <a:extLst>
            <a:ext uri="{FF2B5EF4-FFF2-40B4-BE49-F238E27FC236}">
              <a16:creationId xmlns:a16="http://schemas.microsoft.com/office/drawing/2014/main" id="{D6C4F7A1-0E34-4022-A378-17ED92ABE525}"/>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4" name="楕円 153">
          <a:extLst>
            <a:ext uri="{FF2B5EF4-FFF2-40B4-BE49-F238E27FC236}">
              <a16:creationId xmlns:a16="http://schemas.microsoft.com/office/drawing/2014/main" id="{981D66B0-A1EC-4C63-827A-67F12ECE120A}"/>
            </a:ext>
          </a:extLst>
        </xdr:cNvPr>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55" name="テキスト ボックス 154">
          <a:extLst>
            <a:ext uri="{FF2B5EF4-FFF2-40B4-BE49-F238E27FC236}">
              <a16:creationId xmlns:a16="http://schemas.microsoft.com/office/drawing/2014/main" id="{1EC74E43-EFDD-46BE-9981-40076DE2DF0A}"/>
            </a:ext>
          </a:extLst>
        </xdr:cNvPr>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6" name="楕円 155">
          <a:extLst>
            <a:ext uri="{FF2B5EF4-FFF2-40B4-BE49-F238E27FC236}">
              <a16:creationId xmlns:a16="http://schemas.microsoft.com/office/drawing/2014/main" id="{0E780F68-1B9F-4FE5-8D4F-474CABF1F10C}"/>
            </a:ext>
          </a:extLst>
        </xdr:cNvPr>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92304</xdr:rowOff>
    </xdr:from>
    <xdr:ext cx="762000" cy="259045"/>
    <xdr:sp macro="" textlink="">
      <xdr:nvSpPr>
        <xdr:cNvPr id="157" name="テキスト ボックス 156">
          <a:extLst>
            <a:ext uri="{FF2B5EF4-FFF2-40B4-BE49-F238E27FC236}">
              <a16:creationId xmlns:a16="http://schemas.microsoft.com/office/drawing/2014/main" id="{C6EED410-B5F5-4096-9C80-9AF84D8B6089}"/>
            </a:ext>
          </a:extLst>
        </xdr:cNvPr>
        <xdr:cNvSpPr txBox="1"/>
      </xdr:nvSpPr>
      <xdr:spPr>
        <a:xfrm>
          <a:off x="1955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8" name="楕円 157">
          <a:extLst>
            <a:ext uri="{FF2B5EF4-FFF2-40B4-BE49-F238E27FC236}">
              <a16:creationId xmlns:a16="http://schemas.microsoft.com/office/drawing/2014/main" id="{7D5C7283-2E6C-46CD-A7AF-E758B40B5A87}"/>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59" name="テキスト ボックス 158">
          <a:extLst>
            <a:ext uri="{FF2B5EF4-FFF2-40B4-BE49-F238E27FC236}">
              <a16:creationId xmlns:a16="http://schemas.microsoft.com/office/drawing/2014/main" id="{76B86FD8-049F-4E0F-8E16-60F5B820AE09}"/>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269A82AB-46C3-4C70-8360-710A54F0FD2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D1687FD6-EA36-4C26-82D0-2C91D4333B9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564D5E33-F966-4BCA-9F32-3289FE40FB5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[460,748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C81D1775-EA35-498A-80B1-41BE2373A67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CABEA8BA-3078-484C-922F-C75E31B88B36}"/>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E485B754-D499-4842-AAE3-3BF1B69602F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39E90578-E0A4-4F91-8349-74F0357C25C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7237C139-7BF4-4066-96CE-975DF89277A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4299A6A-8834-4FB9-B8E8-1EF00A61E83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7B51EB47-BD6E-4CD8-9B8B-F99C839FA96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A11D1E6A-287F-4560-8F42-D96CA51DBE1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5E74D273-F07E-4B77-8D58-E9DC45ECCA6B}"/>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5815CF73-36EA-428B-87D7-0C4A92F5206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a:t>
          </a:r>
          <a:r>
            <a:rPr kumimoji="1" lang="en-US" altLang="ja-JP" sz="1300">
              <a:latin typeface="ＭＳ Ｐゴシック" panose="020B0600070205080204" pitchFamily="50" charset="-128"/>
              <a:ea typeface="ＭＳ Ｐゴシック" panose="020B0600070205080204" pitchFamily="50" charset="-128"/>
            </a:rPr>
            <a:t>460,748</a:t>
          </a:r>
          <a:r>
            <a:rPr kumimoji="1" lang="ja-JP" altLang="en-US" sz="1300">
              <a:latin typeface="ＭＳ Ｐゴシック" panose="020B0600070205080204" pitchFamily="50" charset="-128"/>
              <a:ea typeface="ＭＳ Ｐゴシック" panose="020B0600070205080204" pitchFamily="50" charset="-128"/>
            </a:rPr>
            <a:t>円は類似団体平均値を</a:t>
          </a:r>
          <a:r>
            <a:rPr kumimoji="1" lang="en-US" altLang="ja-JP" sz="1300">
              <a:latin typeface="ＭＳ Ｐゴシック" panose="020B0600070205080204" pitchFamily="50" charset="-128"/>
              <a:ea typeface="ＭＳ Ｐゴシック" panose="020B0600070205080204" pitchFamily="50" charset="-128"/>
            </a:rPr>
            <a:t>64,536</a:t>
          </a:r>
          <a:r>
            <a:rPr kumimoji="1" lang="ja-JP" altLang="en-US" sz="1300">
              <a:latin typeface="ＭＳ Ｐゴシック" panose="020B0600070205080204" pitchFamily="50" charset="-128"/>
              <a:ea typeface="ＭＳ Ｐゴシック" panose="020B0600070205080204" pitchFamily="50" charset="-128"/>
            </a:rPr>
            <a:t>円下回ったが、前年度決算額と比較すると約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の増となった。人件費・物件費の決算額は前年度と比べて減となっており、人件費については適正な定員管理に努め、物件費等については、委託料の見直し、施設の統廃合等により需用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5B70A3A0-0E80-4239-9D8D-BDB8617A681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C8465887-09E9-411F-8262-5212C8C443C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2555BDD0-648A-4FA1-90BD-B20217DC1EE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C87F454B-B924-4FD3-B8EC-5187A2FF2092}"/>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63BB1916-831C-4133-81F0-F6C1D4291BB6}"/>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283404FB-0A9D-4459-90DC-7E017A82158E}"/>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11DBCE43-899E-4709-B268-31412EB3EC59}"/>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5814BD4B-89CD-4ACC-BDD5-B0A360FA8939}"/>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B1E922BE-D831-4B7E-9F7C-8F59E36A0632}"/>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26B2C136-99A0-4AF6-9246-C1657EA6E63C}"/>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D61140AE-B41A-46C2-B275-D232929B245B}"/>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B13BFBCF-8545-41CF-B278-BDC765245EE2}"/>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1249098D-E002-4A59-90E1-E3D008AE1A13}"/>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34DD32ED-F979-4F80-A3E4-5C8C3AC221A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F9D6D139-24FB-4878-B4D9-2B509EA3AE7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B4C91D77-3DE8-4196-9A8B-0BD6F6AEA233}"/>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B3E54F2F-3468-408D-82F7-49177D09E356}"/>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757095EA-640A-4E98-AA3D-3E7AB95B9CA7}"/>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9E5B90C4-54DE-4907-9428-FA6956615AAE}"/>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7862552-78B5-4F38-BA85-4BDF3ABDFADB}"/>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104915</xdr:rowOff>
    </xdr:from>
    <xdr:to>
      <xdr:col>23</xdr:col>
      <xdr:colOff>133350</xdr:colOff>
      <xdr:row>82</xdr:row>
      <xdr:rowOff>112362</xdr:rowOff>
    </xdr:to>
    <xdr:cxnSp macro="">
      <xdr:nvCxnSpPr>
        <xdr:cNvPr id="193" name="直線コネクタ 192">
          <a:extLst>
            <a:ext uri="{FF2B5EF4-FFF2-40B4-BE49-F238E27FC236}">
              <a16:creationId xmlns:a16="http://schemas.microsoft.com/office/drawing/2014/main" id="{6F5EC9B4-A118-4911-999C-1F34CD6FD840}"/>
            </a:ext>
          </a:extLst>
        </xdr:cNvPr>
        <xdr:cNvCxnSpPr/>
      </xdr:nvCxnSpPr>
      <xdr:spPr>
        <a:xfrm>
          <a:off x="4114800" y="14163815"/>
          <a:ext cx="8382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26FE147A-15DF-403A-8A6A-E3865B2A8FE7}"/>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D5EC803F-2035-4F43-A747-9CC8B397A627}"/>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104915</xdr:rowOff>
    </xdr:from>
    <xdr:to>
      <xdr:col>19</xdr:col>
      <xdr:colOff>133350</xdr:colOff>
      <xdr:row>82</xdr:row>
      <xdr:rowOff>112754</xdr:rowOff>
    </xdr:to>
    <xdr:cxnSp macro="">
      <xdr:nvCxnSpPr>
        <xdr:cNvPr id="196" name="直線コネクタ 195">
          <a:extLst>
            <a:ext uri="{FF2B5EF4-FFF2-40B4-BE49-F238E27FC236}">
              <a16:creationId xmlns:a16="http://schemas.microsoft.com/office/drawing/2014/main" id="{D7560D37-A172-4101-99C4-705F261260D3}"/>
            </a:ext>
          </a:extLst>
        </xdr:cNvPr>
        <xdr:cNvCxnSpPr/>
      </xdr:nvCxnSpPr>
      <xdr:spPr>
        <a:xfrm flipV="1">
          <a:off x="3225800" y="14163815"/>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B4708B1C-EA9A-4B1A-BD29-14C3872C58DE}"/>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FF723412-CA66-4938-8CFA-93A0C97F8E7B}"/>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62818</xdr:rowOff>
    </xdr:from>
    <xdr:to>
      <xdr:col>15</xdr:col>
      <xdr:colOff>82550</xdr:colOff>
      <xdr:row>82</xdr:row>
      <xdr:rowOff>112754</xdr:rowOff>
    </xdr:to>
    <xdr:cxnSp macro="">
      <xdr:nvCxnSpPr>
        <xdr:cNvPr id="199" name="直線コネクタ 198">
          <a:extLst>
            <a:ext uri="{FF2B5EF4-FFF2-40B4-BE49-F238E27FC236}">
              <a16:creationId xmlns:a16="http://schemas.microsoft.com/office/drawing/2014/main" id="{36CD2413-1B96-4798-96D7-95B5D82AFD7B}"/>
            </a:ext>
          </a:extLst>
        </xdr:cNvPr>
        <xdr:cNvCxnSpPr/>
      </xdr:nvCxnSpPr>
      <xdr:spPr>
        <a:xfrm>
          <a:off x="2336800" y="14121718"/>
          <a:ext cx="889000" cy="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186304D6-5C2D-44E9-9601-0C1110A2717E}"/>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357BD7E3-F3CC-4E6C-AB3F-11211BF0E14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56328</xdr:rowOff>
    </xdr:from>
    <xdr:to>
      <xdr:col>11</xdr:col>
      <xdr:colOff>31750</xdr:colOff>
      <xdr:row>82</xdr:row>
      <xdr:rowOff>62818</xdr:rowOff>
    </xdr:to>
    <xdr:cxnSp macro="">
      <xdr:nvCxnSpPr>
        <xdr:cNvPr id="202" name="直線コネクタ 201">
          <a:extLst>
            <a:ext uri="{FF2B5EF4-FFF2-40B4-BE49-F238E27FC236}">
              <a16:creationId xmlns:a16="http://schemas.microsoft.com/office/drawing/2014/main" id="{E0471301-1412-4052-9B24-15CB1C45D6D1}"/>
            </a:ext>
          </a:extLst>
        </xdr:cNvPr>
        <xdr:cNvCxnSpPr/>
      </xdr:nvCxnSpPr>
      <xdr:spPr>
        <a:xfrm>
          <a:off x="1447800" y="14115228"/>
          <a:ext cx="8890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B1FF620D-4A42-4CD1-80C0-25FC19F77A36}"/>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A667192B-A4E5-4D91-992B-6CC77B038733}"/>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AAFE2CBE-6374-4AB5-8641-EA4C28CEA8B1}"/>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DD49EDB5-7A38-4083-9418-8408ABF88B6F}"/>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E4948BE-48E2-4A14-8E39-60741B905E8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B778955C-836C-4771-8A4D-06BBB2DA9FC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4229B4B-A2D5-42DE-8239-07B20BC37E8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BC54852-5272-4666-AD30-1B4388613D7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786FD39-9995-497C-A6AE-C73E136871A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61562</xdr:rowOff>
    </xdr:from>
    <xdr:to>
      <xdr:col>23</xdr:col>
      <xdr:colOff>184150</xdr:colOff>
      <xdr:row>82</xdr:row>
      <xdr:rowOff>163162</xdr:rowOff>
    </xdr:to>
    <xdr:sp macro="" textlink="">
      <xdr:nvSpPr>
        <xdr:cNvPr id="212" name="楕円 211">
          <a:extLst>
            <a:ext uri="{FF2B5EF4-FFF2-40B4-BE49-F238E27FC236}">
              <a16:creationId xmlns:a16="http://schemas.microsoft.com/office/drawing/2014/main" id="{151E6AD7-4834-4FC4-8762-69EDDA57A6A1}"/>
            </a:ext>
          </a:extLst>
        </xdr:cNvPr>
        <xdr:cNvSpPr/>
      </xdr:nvSpPr>
      <xdr:spPr>
        <a:xfrm>
          <a:off x="4902200" y="1412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78089</xdr:rowOff>
    </xdr:from>
    <xdr:ext cx="762000" cy="259045"/>
    <xdr:sp macro="" textlink="">
      <xdr:nvSpPr>
        <xdr:cNvPr id="213" name="人件費・物件費等の状況該当値テキスト">
          <a:extLst>
            <a:ext uri="{FF2B5EF4-FFF2-40B4-BE49-F238E27FC236}">
              <a16:creationId xmlns:a16="http://schemas.microsoft.com/office/drawing/2014/main" id="{BE66AC22-A525-4728-A393-179EF8550C6C}"/>
            </a:ext>
          </a:extLst>
        </xdr:cNvPr>
        <xdr:cNvSpPr txBox="1"/>
      </xdr:nvSpPr>
      <xdr:spPr>
        <a:xfrm>
          <a:off x="5041900" y="1396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54115</xdr:rowOff>
    </xdr:from>
    <xdr:to>
      <xdr:col>19</xdr:col>
      <xdr:colOff>184150</xdr:colOff>
      <xdr:row>82</xdr:row>
      <xdr:rowOff>155715</xdr:rowOff>
    </xdr:to>
    <xdr:sp macro="" textlink="">
      <xdr:nvSpPr>
        <xdr:cNvPr id="214" name="楕円 213">
          <a:extLst>
            <a:ext uri="{FF2B5EF4-FFF2-40B4-BE49-F238E27FC236}">
              <a16:creationId xmlns:a16="http://schemas.microsoft.com/office/drawing/2014/main" id="{82F97610-6E3F-46A1-AF31-77D9A65612DF}"/>
            </a:ext>
          </a:extLst>
        </xdr:cNvPr>
        <xdr:cNvSpPr/>
      </xdr:nvSpPr>
      <xdr:spPr>
        <a:xfrm>
          <a:off x="4064000" y="141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165892</xdr:rowOff>
    </xdr:from>
    <xdr:ext cx="736600" cy="259045"/>
    <xdr:sp macro="" textlink="">
      <xdr:nvSpPr>
        <xdr:cNvPr id="215" name="テキスト ボックス 214">
          <a:extLst>
            <a:ext uri="{FF2B5EF4-FFF2-40B4-BE49-F238E27FC236}">
              <a16:creationId xmlns:a16="http://schemas.microsoft.com/office/drawing/2014/main" id="{79C95871-739E-4651-A22A-1E11986122C2}"/>
            </a:ext>
          </a:extLst>
        </xdr:cNvPr>
        <xdr:cNvSpPr txBox="1"/>
      </xdr:nvSpPr>
      <xdr:spPr>
        <a:xfrm>
          <a:off x="3733800" y="1388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61954</xdr:rowOff>
    </xdr:from>
    <xdr:to>
      <xdr:col>15</xdr:col>
      <xdr:colOff>133350</xdr:colOff>
      <xdr:row>82</xdr:row>
      <xdr:rowOff>163554</xdr:rowOff>
    </xdr:to>
    <xdr:sp macro="" textlink="">
      <xdr:nvSpPr>
        <xdr:cNvPr id="216" name="楕円 215">
          <a:extLst>
            <a:ext uri="{FF2B5EF4-FFF2-40B4-BE49-F238E27FC236}">
              <a16:creationId xmlns:a16="http://schemas.microsoft.com/office/drawing/2014/main" id="{7C29FD65-CEF9-4D18-ABC2-AC738FC02331}"/>
            </a:ext>
          </a:extLst>
        </xdr:cNvPr>
        <xdr:cNvSpPr/>
      </xdr:nvSpPr>
      <xdr:spPr>
        <a:xfrm>
          <a:off x="3175000" y="1412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2281</xdr:rowOff>
    </xdr:from>
    <xdr:ext cx="762000" cy="259045"/>
    <xdr:sp macro="" textlink="">
      <xdr:nvSpPr>
        <xdr:cNvPr id="217" name="テキスト ボックス 216">
          <a:extLst>
            <a:ext uri="{FF2B5EF4-FFF2-40B4-BE49-F238E27FC236}">
              <a16:creationId xmlns:a16="http://schemas.microsoft.com/office/drawing/2014/main" id="{F10547B4-7A06-4281-B490-D4A2126E34F6}"/>
            </a:ext>
          </a:extLst>
        </xdr:cNvPr>
        <xdr:cNvSpPr txBox="1"/>
      </xdr:nvSpPr>
      <xdr:spPr>
        <a:xfrm>
          <a:off x="2844800" y="1388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12018</xdr:rowOff>
    </xdr:from>
    <xdr:to>
      <xdr:col>11</xdr:col>
      <xdr:colOff>82550</xdr:colOff>
      <xdr:row>82</xdr:row>
      <xdr:rowOff>113618</xdr:rowOff>
    </xdr:to>
    <xdr:sp macro="" textlink="">
      <xdr:nvSpPr>
        <xdr:cNvPr id="218" name="楕円 217">
          <a:extLst>
            <a:ext uri="{FF2B5EF4-FFF2-40B4-BE49-F238E27FC236}">
              <a16:creationId xmlns:a16="http://schemas.microsoft.com/office/drawing/2014/main" id="{D21D4264-0F9D-4714-842E-DA5D15828C3D}"/>
            </a:ext>
          </a:extLst>
        </xdr:cNvPr>
        <xdr:cNvSpPr/>
      </xdr:nvSpPr>
      <xdr:spPr>
        <a:xfrm>
          <a:off x="2286000" y="1407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123795</xdr:rowOff>
    </xdr:from>
    <xdr:ext cx="762000" cy="259045"/>
    <xdr:sp macro="" textlink="">
      <xdr:nvSpPr>
        <xdr:cNvPr id="219" name="テキスト ボックス 218">
          <a:extLst>
            <a:ext uri="{FF2B5EF4-FFF2-40B4-BE49-F238E27FC236}">
              <a16:creationId xmlns:a16="http://schemas.microsoft.com/office/drawing/2014/main" id="{C1C697C9-095B-4529-90CF-2CB6FEDFF30F}"/>
            </a:ext>
          </a:extLst>
        </xdr:cNvPr>
        <xdr:cNvSpPr txBox="1"/>
      </xdr:nvSpPr>
      <xdr:spPr>
        <a:xfrm>
          <a:off x="1955800" y="1383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5528</xdr:rowOff>
    </xdr:from>
    <xdr:to>
      <xdr:col>7</xdr:col>
      <xdr:colOff>31750</xdr:colOff>
      <xdr:row>82</xdr:row>
      <xdr:rowOff>107128</xdr:rowOff>
    </xdr:to>
    <xdr:sp macro="" textlink="">
      <xdr:nvSpPr>
        <xdr:cNvPr id="220" name="楕円 219">
          <a:extLst>
            <a:ext uri="{FF2B5EF4-FFF2-40B4-BE49-F238E27FC236}">
              <a16:creationId xmlns:a16="http://schemas.microsoft.com/office/drawing/2014/main" id="{9BDF03DB-222F-4636-9B9A-723D7A078EBC}"/>
            </a:ext>
          </a:extLst>
        </xdr:cNvPr>
        <xdr:cNvSpPr/>
      </xdr:nvSpPr>
      <xdr:spPr>
        <a:xfrm>
          <a:off x="1397000" y="140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117305</xdr:rowOff>
    </xdr:from>
    <xdr:ext cx="762000" cy="259045"/>
    <xdr:sp macro="" textlink="">
      <xdr:nvSpPr>
        <xdr:cNvPr id="221" name="テキスト ボックス 220">
          <a:extLst>
            <a:ext uri="{FF2B5EF4-FFF2-40B4-BE49-F238E27FC236}">
              <a16:creationId xmlns:a16="http://schemas.microsoft.com/office/drawing/2014/main" id="{47F07DAE-9602-47BB-B79E-1F61B0669571}"/>
            </a:ext>
          </a:extLst>
        </xdr:cNvPr>
        <xdr:cNvSpPr txBox="1"/>
      </xdr:nvSpPr>
      <xdr:spPr>
        <a:xfrm>
          <a:off x="1066800" y="138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E6D2F542-2BE7-41A5-BC79-8D273688A24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D2DDF41D-2775-4DC8-86B4-50E853DE5B3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6CA72901-E0BA-4038-A26E-9C3FF12F798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25B2617-61C6-42EA-B008-BC8739584A9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5F672C31-66C6-479D-B481-4B1DB582F544}"/>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F5ECB15F-1334-4A85-9926-1391D6F6CB9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A3D7B389-5E7C-412F-9481-DFB4BADE178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CA4B4665-2915-4B46-84F8-211BD01D906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2F239399-DE88-4F87-A461-3DF3CDBD429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2918A946-FFAD-4C5D-A235-7110CF8F77B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600E6FAA-56A5-46E7-9CB1-7A7465727BF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27530022-AC2E-4835-9E18-5A424C0C676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F17A9137-CAAD-4610-9323-D374675D5C6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は、類似団体平均値を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ポイント下回っている。今後も現在の水準を維持し、国や類似団体の状況を踏まえながら給与の適正化に努めていきたい。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C04FB5E0-E724-47DB-88DF-65CE61ACA97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8C212DF0-0FF6-460F-BAB9-9A25BFC5E87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593CA207-DE40-4F6B-9D47-002276DE011C}"/>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CDF71CCD-1A08-4F28-8C84-B95214656F79}"/>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C73D9A69-05A3-48ED-9C2C-E40ECB9F941C}"/>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CC00F735-3876-43CE-8D9B-C991788AC9A5}"/>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B3F6ABA8-4981-47D5-8CA5-9415DA941137}"/>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CCF63DD0-DE60-45FE-80C4-4E5037199B19}"/>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828FEAC5-9BA2-40BA-9F4F-9310730C8687}"/>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918887BA-A80D-49F1-8E7C-21CFC7D58A21}"/>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257447FE-C2CD-4D4A-98A8-A69EC390F00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D94AA26E-2F77-45A9-892C-882EB856008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3621223A-8ECA-4A55-B56C-7D6CC37F312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3D139898-8EB0-4BDD-A902-A8F26DF34147}"/>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431FE9C6-247F-4985-B680-1EDF9269EA24}"/>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97286EAA-8B35-4953-A0A7-13C4AE2040F7}"/>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5EF3D47F-E179-4731-9327-18AA61F67395}"/>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15730C58-912B-4035-8532-C2998004AE19}"/>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74930</xdr:rowOff>
    </xdr:to>
    <xdr:cxnSp macro="">
      <xdr:nvCxnSpPr>
        <xdr:cNvPr id="253" name="直線コネクタ 252">
          <a:extLst>
            <a:ext uri="{FF2B5EF4-FFF2-40B4-BE49-F238E27FC236}">
              <a16:creationId xmlns:a16="http://schemas.microsoft.com/office/drawing/2014/main" id="{F199E4DC-CB34-4ECB-B22D-9C58F590ABC2}"/>
            </a:ext>
          </a:extLst>
        </xdr:cNvPr>
        <xdr:cNvCxnSpPr/>
      </xdr:nvCxnSpPr>
      <xdr:spPr>
        <a:xfrm flipV="1">
          <a:off x="16179800" y="149186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EDA8796-CACF-4BB9-B83F-C91EF5099BE6}"/>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F8C1C811-BC36-46AC-8F2B-8CDB2BCD98B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60452</xdr:rowOff>
    </xdr:from>
    <xdr:to>
      <xdr:col>77</xdr:col>
      <xdr:colOff>44450</xdr:colOff>
      <xdr:row>87</xdr:row>
      <xdr:rowOff>74930</xdr:rowOff>
    </xdr:to>
    <xdr:cxnSp macro="">
      <xdr:nvCxnSpPr>
        <xdr:cNvPr id="256" name="直線コネクタ 255">
          <a:extLst>
            <a:ext uri="{FF2B5EF4-FFF2-40B4-BE49-F238E27FC236}">
              <a16:creationId xmlns:a16="http://schemas.microsoft.com/office/drawing/2014/main" id="{F77CEC23-87C5-4120-9460-8973B1B93C6F}"/>
            </a:ext>
          </a:extLst>
        </xdr:cNvPr>
        <xdr:cNvCxnSpPr/>
      </xdr:nvCxnSpPr>
      <xdr:spPr>
        <a:xfrm>
          <a:off x="15290800" y="1497660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A4516010-EF3F-4A55-AFEC-B7A62A7AAC05}"/>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F53E90D2-95B2-4A8F-8902-B174FECC488F}"/>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12192</xdr:rowOff>
    </xdr:from>
    <xdr:to>
      <xdr:col>72</xdr:col>
      <xdr:colOff>203200</xdr:colOff>
      <xdr:row>87</xdr:row>
      <xdr:rowOff>60452</xdr:rowOff>
    </xdr:to>
    <xdr:cxnSp macro="">
      <xdr:nvCxnSpPr>
        <xdr:cNvPr id="259" name="直線コネクタ 258">
          <a:extLst>
            <a:ext uri="{FF2B5EF4-FFF2-40B4-BE49-F238E27FC236}">
              <a16:creationId xmlns:a16="http://schemas.microsoft.com/office/drawing/2014/main" id="{151EB073-FCB6-45AF-90E2-D849573DBAF6}"/>
            </a:ext>
          </a:extLst>
        </xdr:cNvPr>
        <xdr:cNvCxnSpPr/>
      </xdr:nvCxnSpPr>
      <xdr:spPr>
        <a:xfrm>
          <a:off x="14401800" y="149283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1D31C8F9-4CFF-4EBE-8280-603F789C7DFF}"/>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129C64C0-82B3-49B3-9FC1-4F4DFAC9A932}"/>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12192</xdr:rowOff>
    </xdr:from>
    <xdr:to>
      <xdr:col>68</xdr:col>
      <xdr:colOff>152400</xdr:colOff>
      <xdr:row>87</xdr:row>
      <xdr:rowOff>60452</xdr:rowOff>
    </xdr:to>
    <xdr:cxnSp macro="">
      <xdr:nvCxnSpPr>
        <xdr:cNvPr id="262" name="直線コネクタ 261">
          <a:extLst>
            <a:ext uri="{FF2B5EF4-FFF2-40B4-BE49-F238E27FC236}">
              <a16:creationId xmlns:a16="http://schemas.microsoft.com/office/drawing/2014/main" id="{E653BD9F-2AAC-4266-8D52-BFD26FB0CCE5}"/>
            </a:ext>
          </a:extLst>
        </xdr:cNvPr>
        <xdr:cNvCxnSpPr/>
      </xdr:nvCxnSpPr>
      <xdr:spPr>
        <a:xfrm flipV="1">
          <a:off x="13512800" y="149283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A9B18E19-AFF7-4A41-A9FA-9365D27BDABA}"/>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369761F8-D7FE-47F3-BA35-060D8F40F0FD}"/>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54196E61-B8BB-4AD8-A855-495AA09BB508}"/>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4A1620F0-5997-46B3-98DF-A55E0C52BF4B}"/>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108C13D4-93FF-4B77-87C4-60473C376F4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862C8615-2B0E-454B-8527-B79E5C324B8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71FD4499-9E57-4DC5-ABD0-A6E6ECD8638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FDF446BB-F0E8-4479-9C04-B7C61B39F77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490144C-D30D-4C1B-A379-66DABB466EB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2" name="楕円 271">
          <a:extLst>
            <a:ext uri="{FF2B5EF4-FFF2-40B4-BE49-F238E27FC236}">
              <a16:creationId xmlns:a16="http://schemas.microsoft.com/office/drawing/2014/main" id="{14035B00-61CD-409A-8139-63D61C17B365}"/>
            </a:ext>
          </a:extLst>
        </xdr:cNvPr>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139716</xdr:rowOff>
    </xdr:from>
    <xdr:ext cx="762000" cy="259045"/>
    <xdr:sp macro="" textlink="">
      <xdr:nvSpPr>
        <xdr:cNvPr id="273" name="給与水準   （国との比較）該当値テキスト">
          <a:extLst>
            <a:ext uri="{FF2B5EF4-FFF2-40B4-BE49-F238E27FC236}">
              <a16:creationId xmlns:a16="http://schemas.microsoft.com/office/drawing/2014/main" id="{F9CE9565-A7F6-4CB8-A5D4-8AE1BD959FD7}"/>
            </a:ext>
          </a:extLst>
        </xdr:cNvPr>
        <xdr:cNvSpPr txBox="1"/>
      </xdr:nvSpPr>
      <xdr:spPr>
        <a:xfrm>
          <a:off x="171069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4" name="楕円 273">
          <a:extLst>
            <a:ext uri="{FF2B5EF4-FFF2-40B4-BE49-F238E27FC236}">
              <a16:creationId xmlns:a16="http://schemas.microsoft.com/office/drawing/2014/main" id="{1A652653-7C37-4E59-955D-3BEB0EDB76A5}"/>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135907</xdr:rowOff>
    </xdr:from>
    <xdr:ext cx="736600" cy="259045"/>
    <xdr:sp macro="" textlink="">
      <xdr:nvSpPr>
        <xdr:cNvPr id="275" name="テキスト ボックス 274">
          <a:extLst>
            <a:ext uri="{FF2B5EF4-FFF2-40B4-BE49-F238E27FC236}">
              <a16:creationId xmlns:a16="http://schemas.microsoft.com/office/drawing/2014/main" id="{65FC19EC-A279-49E0-9A49-593F951CB4A2}"/>
            </a:ext>
          </a:extLst>
        </xdr:cNvPr>
        <xdr:cNvSpPr txBox="1"/>
      </xdr:nvSpPr>
      <xdr:spPr>
        <a:xfrm>
          <a:off x="15798800" y="147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xdr:rowOff>
    </xdr:from>
    <xdr:to>
      <xdr:col>73</xdr:col>
      <xdr:colOff>44450</xdr:colOff>
      <xdr:row>87</xdr:row>
      <xdr:rowOff>111252</xdr:rowOff>
    </xdr:to>
    <xdr:sp macro="" textlink="">
      <xdr:nvSpPr>
        <xdr:cNvPr id="276" name="楕円 275">
          <a:extLst>
            <a:ext uri="{FF2B5EF4-FFF2-40B4-BE49-F238E27FC236}">
              <a16:creationId xmlns:a16="http://schemas.microsoft.com/office/drawing/2014/main" id="{2B34B303-3129-4321-824E-41225516DA5A}"/>
            </a:ext>
          </a:extLst>
        </xdr:cNvPr>
        <xdr:cNvSpPr/>
      </xdr:nvSpPr>
      <xdr:spPr>
        <a:xfrm>
          <a:off x="15240000" y="14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121429</xdr:rowOff>
    </xdr:from>
    <xdr:ext cx="762000" cy="259045"/>
    <xdr:sp macro="" textlink="">
      <xdr:nvSpPr>
        <xdr:cNvPr id="277" name="テキスト ボックス 276">
          <a:extLst>
            <a:ext uri="{FF2B5EF4-FFF2-40B4-BE49-F238E27FC236}">
              <a16:creationId xmlns:a16="http://schemas.microsoft.com/office/drawing/2014/main" id="{26511B81-0DC6-4AD0-A357-B9A0ACA23422}"/>
            </a:ext>
          </a:extLst>
        </xdr:cNvPr>
        <xdr:cNvSpPr txBox="1"/>
      </xdr:nvSpPr>
      <xdr:spPr>
        <a:xfrm>
          <a:off x="14909800" y="1469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132842</xdr:rowOff>
    </xdr:from>
    <xdr:to>
      <xdr:col>68</xdr:col>
      <xdr:colOff>203200</xdr:colOff>
      <xdr:row>87</xdr:row>
      <xdr:rowOff>62992</xdr:rowOff>
    </xdr:to>
    <xdr:sp macro="" textlink="">
      <xdr:nvSpPr>
        <xdr:cNvPr id="278" name="楕円 277">
          <a:extLst>
            <a:ext uri="{FF2B5EF4-FFF2-40B4-BE49-F238E27FC236}">
              <a16:creationId xmlns:a16="http://schemas.microsoft.com/office/drawing/2014/main" id="{9E78B1CC-C6D0-458E-AC64-D6543D258E7B}"/>
            </a:ext>
          </a:extLst>
        </xdr:cNvPr>
        <xdr:cNvSpPr/>
      </xdr:nvSpPr>
      <xdr:spPr>
        <a:xfrm>
          <a:off x="14351000" y="14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73169</xdr:rowOff>
    </xdr:from>
    <xdr:ext cx="762000" cy="259045"/>
    <xdr:sp macro="" textlink="">
      <xdr:nvSpPr>
        <xdr:cNvPr id="279" name="テキスト ボックス 278">
          <a:extLst>
            <a:ext uri="{FF2B5EF4-FFF2-40B4-BE49-F238E27FC236}">
              <a16:creationId xmlns:a16="http://schemas.microsoft.com/office/drawing/2014/main" id="{AB41AFC6-537A-426F-8E3B-C4E6B2AF55D7}"/>
            </a:ext>
          </a:extLst>
        </xdr:cNvPr>
        <xdr:cNvSpPr txBox="1"/>
      </xdr:nvSpPr>
      <xdr:spPr>
        <a:xfrm>
          <a:off x="14020800" y="1464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xdr:rowOff>
    </xdr:from>
    <xdr:to>
      <xdr:col>64</xdr:col>
      <xdr:colOff>152400</xdr:colOff>
      <xdr:row>87</xdr:row>
      <xdr:rowOff>111252</xdr:rowOff>
    </xdr:to>
    <xdr:sp macro="" textlink="">
      <xdr:nvSpPr>
        <xdr:cNvPr id="280" name="楕円 279">
          <a:extLst>
            <a:ext uri="{FF2B5EF4-FFF2-40B4-BE49-F238E27FC236}">
              <a16:creationId xmlns:a16="http://schemas.microsoft.com/office/drawing/2014/main" id="{8F1E1BF6-78FA-4568-BCF2-E71357C43FEB}"/>
            </a:ext>
          </a:extLst>
        </xdr:cNvPr>
        <xdr:cNvSpPr/>
      </xdr:nvSpPr>
      <xdr:spPr>
        <a:xfrm>
          <a:off x="13462000" y="14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121429</xdr:rowOff>
    </xdr:from>
    <xdr:ext cx="762000" cy="259045"/>
    <xdr:sp macro="" textlink="">
      <xdr:nvSpPr>
        <xdr:cNvPr id="281" name="テキスト ボックス 280">
          <a:extLst>
            <a:ext uri="{FF2B5EF4-FFF2-40B4-BE49-F238E27FC236}">
              <a16:creationId xmlns:a16="http://schemas.microsoft.com/office/drawing/2014/main" id="{50BFBD3B-D956-48A7-9F9B-99316C2F2BF2}"/>
            </a:ext>
          </a:extLst>
        </xdr:cNvPr>
        <xdr:cNvSpPr txBox="1"/>
      </xdr:nvSpPr>
      <xdr:spPr>
        <a:xfrm>
          <a:off x="13131800" y="1469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A9785388-1D6D-4530-9139-A5B31CA0D88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30649018-6D7F-4C66-9E81-B0FCE370DDE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2920D769-23B8-47C9-93CC-0183F9470BE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598C1A42-256C-47E3-8125-2AF8E32E224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78D1F900-8F62-4886-A564-D4E98B0226F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7E66FC78-3BE7-42F8-BB59-D99D208599E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8C1100DF-F462-447F-B814-1184927E59C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2C0598DC-AF24-4CDE-814F-959EC8B1589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22F591D8-C41B-414A-B4E2-9D95DC8B29A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EF1CF209-D1DF-4276-A8BA-A920AE6A51A6}"/>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7118334D-0827-4346-82FD-7617CDBFA05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ADBC2692-68E5-438E-877E-4A91431308B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1F4C14E3-8075-4B36-9616-B1DDD759BABC}"/>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a:t>
          </a:r>
          <a:r>
            <a:rPr kumimoji="1" lang="en-US" altLang="ja-JP" sz="1100">
              <a:solidFill>
                <a:schemeClr val="dk1"/>
              </a:solidFill>
              <a:effectLst/>
              <a:latin typeface="+mn-lt"/>
              <a:ea typeface="+mn-ea"/>
              <a:cs typeface="+mn-cs"/>
            </a:rPr>
            <a:t>23.52</a:t>
          </a:r>
          <a:r>
            <a:rPr kumimoji="1" lang="ja-JP" altLang="ja-JP" sz="1100">
              <a:solidFill>
                <a:schemeClr val="dk1"/>
              </a:solidFill>
              <a:effectLst/>
              <a:latin typeface="+mn-lt"/>
              <a:ea typeface="+mn-ea"/>
              <a:cs typeface="+mn-cs"/>
            </a:rPr>
            <a:t>は類似団体平均を</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人下回った。今後も住民サービスを低下させることなく、事務事業の効率化・デジタル化を進めつつ適正な定員管理に努めていきたい。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B0205E00-AE71-4543-8C04-1A23C62119F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F6F6F1A9-EB22-4466-AB8D-E8ECB190840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886FDA51-0982-4E44-A6EF-BD77CFAC3AA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808F6721-8CA5-4EF1-83C5-3F79FE122C9E}"/>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BF50E06E-BBBA-4F4A-A612-BB491FC17939}"/>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93F3315B-B116-4576-9DD9-04A3565434CC}"/>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D1480CE9-844F-40A9-89FF-D295475F1A5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E5B7271F-52C9-44B8-A563-3019CE2F853D}"/>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D1D251A5-585E-4231-A696-04A4E6D105EE}"/>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C95EBE5A-E382-4D1C-AA40-CE8B877701A2}"/>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7FA2C905-D780-494A-A043-350F388AF1FF}"/>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45B051B4-76CC-4396-92D7-D80B2B58AA4A}"/>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255FC4AE-29CA-45C2-984F-13AF11AA72F2}"/>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D6A74AD5-035A-49E1-B136-FDE7192731C8}"/>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F7A0E59B-F802-4A64-874F-97C6F07B9557}"/>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F2FA51E5-6DF2-4C69-B48F-3E182EC0EB1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C9346983-97D8-4DF0-BD3D-6C7BFD0D7C2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A6573384-7D27-484C-A768-E2BC5D6C85A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A6C5F02B-7F75-4E62-83F2-1BEC0E62AF38}"/>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32E14B31-B388-4AFE-BB8D-5B8D4FE80E48}"/>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36755C18-9900-47BC-91E3-3506043DD84F}"/>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58C57B69-6E2C-4C9E-919D-D032FECE824C}"/>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9ADF5245-00BE-4956-A6E7-D01731FBEFCA}"/>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80899</xdr:rowOff>
    </xdr:from>
    <xdr:to>
      <xdr:col>81</xdr:col>
      <xdr:colOff>44450</xdr:colOff>
      <xdr:row>60</xdr:row>
      <xdr:rowOff>112268</xdr:rowOff>
    </xdr:to>
    <xdr:cxnSp macro="">
      <xdr:nvCxnSpPr>
        <xdr:cNvPr id="318" name="直線コネクタ 317">
          <a:extLst>
            <a:ext uri="{FF2B5EF4-FFF2-40B4-BE49-F238E27FC236}">
              <a16:creationId xmlns:a16="http://schemas.microsoft.com/office/drawing/2014/main" id="{88BACEEE-7907-4A16-B6B8-A6F3E4B70296}"/>
            </a:ext>
          </a:extLst>
        </xdr:cNvPr>
        <xdr:cNvCxnSpPr/>
      </xdr:nvCxnSpPr>
      <xdr:spPr>
        <a:xfrm>
          <a:off x="16179800" y="10367899"/>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3F5C048C-957A-4AD6-96C0-A2A50EC60F85}"/>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19425ED3-1EAE-423F-BC07-B6D847026A73}"/>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61251</xdr:rowOff>
    </xdr:from>
    <xdr:to>
      <xdr:col>77</xdr:col>
      <xdr:colOff>44450</xdr:colOff>
      <xdr:row>60</xdr:row>
      <xdr:rowOff>80899</xdr:rowOff>
    </xdr:to>
    <xdr:cxnSp macro="">
      <xdr:nvCxnSpPr>
        <xdr:cNvPr id="321" name="直線コネクタ 320">
          <a:extLst>
            <a:ext uri="{FF2B5EF4-FFF2-40B4-BE49-F238E27FC236}">
              <a16:creationId xmlns:a16="http://schemas.microsoft.com/office/drawing/2014/main" id="{3F586AFB-FB06-4A1E-92FC-330A7BB5C59B}"/>
            </a:ext>
          </a:extLst>
        </xdr:cNvPr>
        <xdr:cNvCxnSpPr/>
      </xdr:nvCxnSpPr>
      <xdr:spPr>
        <a:xfrm>
          <a:off x="15290800" y="10348251"/>
          <a:ext cx="889000" cy="1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40B5356F-9E47-4681-A30E-DAFB024BC4FA}"/>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D33344F9-7661-4FB0-AA03-475B559E4C54}"/>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61251</xdr:rowOff>
    </xdr:from>
    <xdr:to>
      <xdr:col>72</xdr:col>
      <xdr:colOff>203200</xdr:colOff>
      <xdr:row>60</xdr:row>
      <xdr:rowOff>98824</xdr:rowOff>
    </xdr:to>
    <xdr:cxnSp macro="">
      <xdr:nvCxnSpPr>
        <xdr:cNvPr id="324" name="直線コネクタ 323">
          <a:extLst>
            <a:ext uri="{FF2B5EF4-FFF2-40B4-BE49-F238E27FC236}">
              <a16:creationId xmlns:a16="http://schemas.microsoft.com/office/drawing/2014/main" id="{1FAF1F9F-CE3B-4E3A-A44C-A3627347E514}"/>
            </a:ext>
          </a:extLst>
        </xdr:cNvPr>
        <xdr:cNvCxnSpPr/>
      </xdr:nvCxnSpPr>
      <xdr:spPr>
        <a:xfrm flipV="1">
          <a:off x="14401800" y="10348251"/>
          <a:ext cx="889000" cy="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1B947C4F-23E3-4D26-9E8A-A2585560CCA7}"/>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CB780AAD-0F2E-4FCE-BA62-A3C171002A26}"/>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98824</xdr:rowOff>
    </xdr:from>
    <xdr:to>
      <xdr:col>68</xdr:col>
      <xdr:colOff>152400</xdr:colOff>
      <xdr:row>60</xdr:row>
      <xdr:rowOff>103650</xdr:rowOff>
    </xdr:to>
    <xdr:cxnSp macro="">
      <xdr:nvCxnSpPr>
        <xdr:cNvPr id="327" name="直線コネクタ 326">
          <a:extLst>
            <a:ext uri="{FF2B5EF4-FFF2-40B4-BE49-F238E27FC236}">
              <a16:creationId xmlns:a16="http://schemas.microsoft.com/office/drawing/2014/main" id="{438BFBE3-F110-4BC9-9814-2AC08D83518A}"/>
            </a:ext>
          </a:extLst>
        </xdr:cNvPr>
        <xdr:cNvCxnSpPr/>
      </xdr:nvCxnSpPr>
      <xdr:spPr>
        <a:xfrm flipV="1">
          <a:off x="13512800" y="1038582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EDA2AE4C-934E-453F-9091-7736DC3D0A69}"/>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C6B6BE18-8B6B-4983-BE00-A4AEFB84A103}"/>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277C53FB-AC3C-4231-9073-A86FBD17124A}"/>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EC326515-5610-45EC-9515-BAAD35AD6DCF}"/>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67D6E23C-A862-4597-9DB5-F09B6C714FF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A3A89A4A-03B3-40C6-9F09-DF71B944816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24FBA37-E458-4DEE-8278-22C4D921E3D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7E9DFAA-757D-4918-B817-89C164D9995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3B4E79F-A915-4310-9258-183C5F4681A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61468</xdr:rowOff>
    </xdr:from>
    <xdr:to>
      <xdr:col>81</xdr:col>
      <xdr:colOff>95250</xdr:colOff>
      <xdr:row>60</xdr:row>
      <xdr:rowOff>163068</xdr:rowOff>
    </xdr:to>
    <xdr:sp macro="" textlink="">
      <xdr:nvSpPr>
        <xdr:cNvPr id="337" name="楕円 336">
          <a:extLst>
            <a:ext uri="{FF2B5EF4-FFF2-40B4-BE49-F238E27FC236}">
              <a16:creationId xmlns:a16="http://schemas.microsoft.com/office/drawing/2014/main" id="{66E67ACA-7A80-4099-808F-7FC09DC79FAD}"/>
            </a:ext>
          </a:extLst>
        </xdr:cNvPr>
        <xdr:cNvSpPr/>
      </xdr:nvSpPr>
      <xdr:spPr>
        <a:xfrm>
          <a:off x="16967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77995</xdr:rowOff>
    </xdr:from>
    <xdr:ext cx="762000" cy="259045"/>
    <xdr:sp macro="" textlink="">
      <xdr:nvSpPr>
        <xdr:cNvPr id="338" name="定員管理の状況該当値テキスト">
          <a:extLst>
            <a:ext uri="{FF2B5EF4-FFF2-40B4-BE49-F238E27FC236}">
              <a16:creationId xmlns:a16="http://schemas.microsoft.com/office/drawing/2014/main" id="{818F017D-A5F5-4ADB-89A1-39AB6C1B4774}"/>
            </a:ext>
          </a:extLst>
        </xdr:cNvPr>
        <xdr:cNvSpPr txBox="1"/>
      </xdr:nvSpPr>
      <xdr:spPr>
        <a:xfrm>
          <a:off x="171069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30099</xdr:rowOff>
    </xdr:from>
    <xdr:to>
      <xdr:col>77</xdr:col>
      <xdr:colOff>95250</xdr:colOff>
      <xdr:row>60</xdr:row>
      <xdr:rowOff>131699</xdr:rowOff>
    </xdr:to>
    <xdr:sp macro="" textlink="">
      <xdr:nvSpPr>
        <xdr:cNvPr id="339" name="楕円 338">
          <a:extLst>
            <a:ext uri="{FF2B5EF4-FFF2-40B4-BE49-F238E27FC236}">
              <a16:creationId xmlns:a16="http://schemas.microsoft.com/office/drawing/2014/main" id="{2F9DCAED-2A19-431C-A8BB-730BB841FC30}"/>
            </a:ext>
          </a:extLst>
        </xdr:cNvPr>
        <xdr:cNvSpPr/>
      </xdr:nvSpPr>
      <xdr:spPr>
        <a:xfrm>
          <a:off x="161290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141876</xdr:rowOff>
    </xdr:from>
    <xdr:ext cx="736600" cy="259045"/>
    <xdr:sp macro="" textlink="">
      <xdr:nvSpPr>
        <xdr:cNvPr id="340" name="テキスト ボックス 339">
          <a:extLst>
            <a:ext uri="{FF2B5EF4-FFF2-40B4-BE49-F238E27FC236}">
              <a16:creationId xmlns:a16="http://schemas.microsoft.com/office/drawing/2014/main" id="{CB6B60B0-102C-4166-8CB2-AC0CE163FE42}"/>
            </a:ext>
          </a:extLst>
        </xdr:cNvPr>
        <xdr:cNvSpPr txBox="1"/>
      </xdr:nvSpPr>
      <xdr:spPr>
        <a:xfrm>
          <a:off x="15798800" y="1008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10451</xdr:rowOff>
    </xdr:from>
    <xdr:to>
      <xdr:col>73</xdr:col>
      <xdr:colOff>44450</xdr:colOff>
      <xdr:row>60</xdr:row>
      <xdr:rowOff>112051</xdr:rowOff>
    </xdr:to>
    <xdr:sp macro="" textlink="">
      <xdr:nvSpPr>
        <xdr:cNvPr id="341" name="楕円 340">
          <a:extLst>
            <a:ext uri="{FF2B5EF4-FFF2-40B4-BE49-F238E27FC236}">
              <a16:creationId xmlns:a16="http://schemas.microsoft.com/office/drawing/2014/main" id="{E2DC0F9A-19D4-43D1-9B5C-07BEF078E4E9}"/>
            </a:ext>
          </a:extLst>
        </xdr:cNvPr>
        <xdr:cNvSpPr/>
      </xdr:nvSpPr>
      <xdr:spPr>
        <a:xfrm>
          <a:off x="15240000" y="1029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122228</xdr:rowOff>
    </xdr:from>
    <xdr:ext cx="762000" cy="259045"/>
    <xdr:sp macro="" textlink="">
      <xdr:nvSpPr>
        <xdr:cNvPr id="342" name="テキスト ボックス 341">
          <a:extLst>
            <a:ext uri="{FF2B5EF4-FFF2-40B4-BE49-F238E27FC236}">
              <a16:creationId xmlns:a16="http://schemas.microsoft.com/office/drawing/2014/main" id="{190A02B2-13E4-496F-8CE9-F844E874A15C}"/>
            </a:ext>
          </a:extLst>
        </xdr:cNvPr>
        <xdr:cNvSpPr txBox="1"/>
      </xdr:nvSpPr>
      <xdr:spPr>
        <a:xfrm>
          <a:off x="14909800" y="1006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48024</xdr:rowOff>
    </xdr:from>
    <xdr:to>
      <xdr:col>68</xdr:col>
      <xdr:colOff>203200</xdr:colOff>
      <xdr:row>60</xdr:row>
      <xdr:rowOff>149624</xdr:rowOff>
    </xdr:to>
    <xdr:sp macro="" textlink="">
      <xdr:nvSpPr>
        <xdr:cNvPr id="343" name="楕円 342">
          <a:extLst>
            <a:ext uri="{FF2B5EF4-FFF2-40B4-BE49-F238E27FC236}">
              <a16:creationId xmlns:a16="http://schemas.microsoft.com/office/drawing/2014/main" id="{EA8E0A67-9C28-4D7C-BB65-0B32ADB1C669}"/>
            </a:ext>
          </a:extLst>
        </xdr:cNvPr>
        <xdr:cNvSpPr/>
      </xdr:nvSpPr>
      <xdr:spPr>
        <a:xfrm>
          <a:off x="14351000" y="1033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134401</xdr:rowOff>
    </xdr:from>
    <xdr:ext cx="762000" cy="259045"/>
    <xdr:sp macro="" textlink="">
      <xdr:nvSpPr>
        <xdr:cNvPr id="344" name="テキスト ボックス 343">
          <a:extLst>
            <a:ext uri="{FF2B5EF4-FFF2-40B4-BE49-F238E27FC236}">
              <a16:creationId xmlns:a16="http://schemas.microsoft.com/office/drawing/2014/main" id="{4E0CD842-7E7C-4BFE-B847-7E55CC5ACDE9}"/>
            </a:ext>
          </a:extLst>
        </xdr:cNvPr>
        <xdr:cNvSpPr txBox="1"/>
      </xdr:nvSpPr>
      <xdr:spPr>
        <a:xfrm>
          <a:off x="14020800" y="1042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52850</xdr:rowOff>
    </xdr:from>
    <xdr:to>
      <xdr:col>64</xdr:col>
      <xdr:colOff>152400</xdr:colOff>
      <xdr:row>60</xdr:row>
      <xdr:rowOff>154450</xdr:rowOff>
    </xdr:to>
    <xdr:sp macro="" textlink="">
      <xdr:nvSpPr>
        <xdr:cNvPr id="345" name="楕円 344">
          <a:extLst>
            <a:ext uri="{FF2B5EF4-FFF2-40B4-BE49-F238E27FC236}">
              <a16:creationId xmlns:a16="http://schemas.microsoft.com/office/drawing/2014/main" id="{4C2912C5-C179-4E95-B7AC-B701073BDE80}"/>
            </a:ext>
          </a:extLst>
        </xdr:cNvPr>
        <xdr:cNvSpPr/>
      </xdr:nvSpPr>
      <xdr:spPr>
        <a:xfrm>
          <a:off x="13462000" y="103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139227</xdr:rowOff>
    </xdr:from>
    <xdr:ext cx="762000" cy="259045"/>
    <xdr:sp macro="" textlink="">
      <xdr:nvSpPr>
        <xdr:cNvPr id="346" name="テキスト ボックス 345">
          <a:extLst>
            <a:ext uri="{FF2B5EF4-FFF2-40B4-BE49-F238E27FC236}">
              <a16:creationId xmlns:a16="http://schemas.microsoft.com/office/drawing/2014/main" id="{A992BD4F-1956-400A-B484-37597ECB5190}"/>
            </a:ext>
          </a:extLst>
        </xdr:cNvPr>
        <xdr:cNvSpPr txBox="1"/>
      </xdr:nvSpPr>
      <xdr:spPr>
        <a:xfrm>
          <a:off x="13131800" y="1042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71FDCBE-BF3F-47FF-8510-A2EB191A654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60DA7D9A-8F40-4696-B9C4-EA173D1D622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411B45A-4BB3-4C0D-8A51-EE7F5ECE897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85B38B3F-5845-40F0-893C-4A47654D399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D2CA0033-1FCB-430C-93CC-FD5E75E0ADD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2D367AD6-003A-44D7-A261-C3E3E0CB7AA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F3A2380A-21F9-4684-9CF5-0AB4F76B1EF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D3B521D8-B9B7-4534-B69B-75E8A53790C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FA953AEC-D2DC-4A7C-8526-B64101D2AD6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2106E18A-12C7-4D6A-93D8-46FC76D5B4C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C24E4485-1046-441C-ABC0-63A2CA56D10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A19A8A4D-0647-4916-AB4F-42828E6F26A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C3141DC3-0950-4529-B8B3-8FD809B4069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実質公債比率</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％は、前年度と比較し、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ポイント改善され元利償還金は約</a:t>
          </a:r>
          <a:r>
            <a:rPr kumimoji="1" lang="en-US" altLang="ja-JP" sz="1300">
              <a:latin typeface="ＭＳ Ｐゴシック" panose="020B0600070205080204" pitchFamily="50" charset="-128"/>
              <a:ea typeface="ＭＳ Ｐゴシック" panose="020B0600070205080204" pitchFamily="50" charset="-128"/>
            </a:rPr>
            <a:t>411</a:t>
          </a:r>
          <a:r>
            <a:rPr kumimoji="1" lang="ja-JP" altLang="en-US" sz="1300">
              <a:latin typeface="ＭＳ Ｐゴシック" panose="020B0600070205080204" pitchFamily="50" charset="-128"/>
              <a:ea typeface="ＭＳ Ｐゴシック" panose="020B0600070205080204" pitchFamily="50" charset="-128"/>
            </a:rPr>
            <a:t>万円の減となった。ここ数年元金償還額を超える地方債の新規発行が続いていたため、今後増加に転じていくことは容易に想像できる。今後も継続的に事業の精査・見直しを図り、健全化を進めていくために地方債の発行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F56C0E5F-465B-4253-BA29-64C47934B82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E3199817-CB05-4774-B030-225D6300986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F9B5CABD-55A9-4EAA-A632-EED2C48AF8D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A0AE6701-9E2F-4550-9096-B9D597B77991}"/>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F58FFBA-F529-456B-81C9-2A8A445E3B6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3FE5571E-6091-4A0C-BCD1-9F939045974D}"/>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72587FF6-3B71-4C50-8633-165FC3AC361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54D72EFB-A710-4000-83CC-E43A2FC66F37}"/>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D1BE931D-F006-4736-9F9A-78687AB0517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4BB0DF53-3B59-45E0-8E6B-8CE78628B9A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558970F8-FC51-449D-A2F3-CA9C8893556A}"/>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2022F562-ACD7-45D1-B5C7-3F51C339D576}"/>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7F3B0AC5-0AEB-415B-B053-4B79883ADFBE}"/>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EDA7879F-81D8-4C62-A11F-A67EDAC9C9D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F271429D-7970-44CD-B2BB-66BD8C0161C1}"/>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2F11362E-27D8-481A-80A0-CDCA331D5371}"/>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CAB29ECB-D7CC-4B0F-BF2C-76FA52314DD2}"/>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126593E4-7873-43D3-918D-17880F254196}"/>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21CA31F3-26C4-4C08-AC10-6F535C8B2BE2}"/>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76200</xdr:rowOff>
    </xdr:to>
    <xdr:cxnSp macro="">
      <xdr:nvCxnSpPr>
        <xdr:cNvPr id="379" name="直線コネクタ 378">
          <a:extLst>
            <a:ext uri="{FF2B5EF4-FFF2-40B4-BE49-F238E27FC236}">
              <a16:creationId xmlns:a16="http://schemas.microsoft.com/office/drawing/2014/main" id="{EFA17C0F-F1C5-4D5E-9BF2-6F6BFC60F480}"/>
            </a:ext>
          </a:extLst>
        </xdr:cNvPr>
        <xdr:cNvCxnSpPr/>
      </xdr:nvCxnSpPr>
      <xdr:spPr>
        <a:xfrm flipV="1">
          <a:off x="16179800" y="70734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193689A7-FEB7-4981-96CE-3EAD6868644B}"/>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620A8194-FB6E-4F0F-AA0B-B9152B22C629}"/>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124460</xdr:rowOff>
    </xdr:to>
    <xdr:cxnSp macro="">
      <xdr:nvCxnSpPr>
        <xdr:cNvPr id="382" name="直線コネクタ 381">
          <a:extLst>
            <a:ext uri="{FF2B5EF4-FFF2-40B4-BE49-F238E27FC236}">
              <a16:creationId xmlns:a16="http://schemas.microsoft.com/office/drawing/2014/main" id="{EAAFB7A3-8BD2-4BC4-9EBF-CB12176EC38F}"/>
            </a:ext>
          </a:extLst>
        </xdr:cNvPr>
        <xdr:cNvCxnSpPr/>
      </xdr:nvCxnSpPr>
      <xdr:spPr>
        <a:xfrm flipV="1">
          <a:off x="15290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CF95A07D-AC42-4029-A5B8-2B427DB6F6DD}"/>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F15D4C07-ACE7-447F-8898-228E69272C5C}"/>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164677</xdr:rowOff>
    </xdr:to>
    <xdr:cxnSp macro="">
      <xdr:nvCxnSpPr>
        <xdr:cNvPr id="385" name="直線コネクタ 384">
          <a:extLst>
            <a:ext uri="{FF2B5EF4-FFF2-40B4-BE49-F238E27FC236}">
              <a16:creationId xmlns:a16="http://schemas.microsoft.com/office/drawing/2014/main" id="{0D61CC29-6A70-4A00-A739-04E35008800E}"/>
            </a:ext>
          </a:extLst>
        </xdr:cNvPr>
        <xdr:cNvCxnSpPr/>
      </xdr:nvCxnSpPr>
      <xdr:spPr>
        <a:xfrm flipV="1">
          <a:off x="14401800" y="71539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F27B991-5B9D-4137-B7BC-3780883F2CD2}"/>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9DF68693-9BB0-4319-854D-0F9F04E83124}"/>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25400</xdr:rowOff>
    </xdr:to>
    <xdr:cxnSp macro="">
      <xdr:nvCxnSpPr>
        <xdr:cNvPr id="388" name="直線コネクタ 387">
          <a:extLst>
            <a:ext uri="{FF2B5EF4-FFF2-40B4-BE49-F238E27FC236}">
              <a16:creationId xmlns:a16="http://schemas.microsoft.com/office/drawing/2014/main" id="{75D44E3C-484B-4D30-B81E-CDD356C02272}"/>
            </a:ext>
          </a:extLst>
        </xdr:cNvPr>
        <xdr:cNvCxnSpPr/>
      </xdr:nvCxnSpPr>
      <xdr:spPr>
        <a:xfrm flipV="1">
          <a:off x="13512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2CD89E88-1A07-478E-A9BA-9F903D8D91B7}"/>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F56CC064-24AB-485C-9278-049B196EFB71}"/>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A5D8C6CA-B811-4AA7-9AAA-9639421163C5}"/>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B8231EC6-50CF-4000-BD90-0EE35CCCEA94}"/>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C3746508-E5C2-43C8-B303-F8DF59EFE38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D0D8FFDE-16E1-48A8-8EB9-E0A1D850D1A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D054746E-D5C9-4B93-93A5-C0F4E481DB4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FD710A0-841D-4E5A-B25F-5C1E07BC354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14B1E528-567B-40A4-9CD2-98648A8E036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8" name="楕円 397">
          <a:extLst>
            <a:ext uri="{FF2B5EF4-FFF2-40B4-BE49-F238E27FC236}">
              <a16:creationId xmlns:a16="http://schemas.microsoft.com/office/drawing/2014/main" id="{CC868CC8-1EE0-4B69-985B-4875AFFED8A2}"/>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399" name="公債費負担の状況該当値テキスト">
          <a:extLst>
            <a:ext uri="{FF2B5EF4-FFF2-40B4-BE49-F238E27FC236}">
              <a16:creationId xmlns:a16="http://schemas.microsoft.com/office/drawing/2014/main" id="{2EDB5178-85F8-4DC8-91F0-EE8EE6044ABD}"/>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0" name="楕円 399">
          <a:extLst>
            <a:ext uri="{FF2B5EF4-FFF2-40B4-BE49-F238E27FC236}">
              <a16:creationId xmlns:a16="http://schemas.microsoft.com/office/drawing/2014/main" id="{68ABEA7A-A4E5-42DD-B57C-33F3FE049809}"/>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1" name="テキスト ボックス 400">
          <a:extLst>
            <a:ext uri="{FF2B5EF4-FFF2-40B4-BE49-F238E27FC236}">
              <a16:creationId xmlns:a16="http://schemas.microsoft.com/office/drawing/2014/main" id="{6C82A1AC-E618-4871-94AD-88A23444872D}"/>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2" name="楕円 401">
          <a:extLst>
            <a:ext uri="{FF2B5EF4-FFF2-40B4-BE49-F238E27FC236}">
              <a16:creationId xmlns:a16="http://schemas.microsoft.com/office/drawing/2014/main" id="{C7F8B9E7-66F4-4C0E-AD0C-276BDE9599B3}"/>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3" name="テキスト ボックス 402">
          <a:extLst>
            <a:ext uri="{FF2B5EF4-FFF2-40B4-BE49-F238E27FC236}">
              <a16:creationId xmlns:a16="http://schemas.microsoft.com/office/drawing/2014/main" id="{A087BDED-7A20-465D-BE70-A108F3AF066B}"/>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4" name="楕円 403">
          <a:extLst>
            <a:ext uri="{FF2B5EF4-FFF2-40B4-BE49-F238E27FC236}">
              <a16:creationId xmlns:a16="http://schemas.microsoft.com/office/drawing/2014/main" id="{07A0E3DA-6FD0-44FF-B5E5-454AB0A916DC}"/>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05" name="テキスト ボックス 404">
          <a:extLst>
            <a:ext uri="{FF2B5EF4-FFF2-40B4-BE49-F238E27FC236}">
              <a16:creationId xmlns:a16="http://schemas.microsoft.com/office/drawing/2014/main" id="{AA7E4A8F-051D-4AF0-B829-862A34AB4C4B}"/>
            </a:ext>
          </a:extLst>
        </xdr:cNvPr>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6" name="楕円 405">
          <a:extLst>
            <a:ext uri="{FF2B5EF4-FFF2-40B4-BE49-F238E27FC236}">
              <a16:creationId xmlns:a16="http://schemas.microsoft.com/office/drawing/2014/main" id="{2D436ACE-4A7C-4478-9D80-B2EECAB67BB5}"/>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7" name="テキスト ボックス 406">
          <a:extLst>
            <a:ext uri="{FF2B5EF4-FFF2-40B4-BE49-F238E27FC236}">
              <a16:creationId xmlns:a16="http://schemas.microsoft.com/office/drawing/2014/main" id="{BCF85C75-DFAD-4646-B118-D8BE2D274863}"/>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ECD150E1-9D71-4D85-80D3-F98A43121F3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70A5FCC7-A0ED-43E5-866F-7783A78DE06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6DFCA00C-0A20-44D5-B670-66DE824B430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D5AD9F12-6B87-45C2-8773-CC8520C4F34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FA545DCB-8D8A-405C-9C0D-221C660D4EE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6AF42083-D2E3-4423-93F2-257161BE909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B3FD1848-AE94-48ED-AA9A-9479D4F2CB3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BE742A8A-979E-46F3-90BB-E58E9776322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A004EB5-0006-42EB-9C27-EEF8C7F0937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DC1B687B-4D3E-42B9-AEB6-0DE7DB38A78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57B25B9F-46AB-439C-B0C6-4FE5A0F61F8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E9F3BAE6-670C-4F0E-902B-A34965A1B9A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A785CE0E-4474-4CC6-81A0-6D984EC9DC6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％は、前年、前々年度と同数値であった。充当可能基金は前年度から</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百万円の増となった。将来負担比率は今後も</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％を維持できるように、事業の必要性・妥当性、優先順位等を精査しながら地方債の新規発行抑制に努め、後世への負担を少しでも軽減できるよう努めていきたい。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D124EA11-C7E0-4371-A56B-6664B5DE51C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B1460FC8-D244-48D6-8958-000451B85C7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81EAE1F-8A53-41AE-99CB-1D8009855BD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80173421-0F8E-4C0F-A459-7229551B6B9B}"/>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D5B9F6E3-A5B7-416B-BF50-7A0BC739AE2A}"/>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68F685EF-CBD0-46CB-BD3C-51230ED662FD}"/>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E423E29C-62CE-4BE5-9199-58E52CD35F2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96CABDCE-4169-4C4C-8716-C9A5F77FE487}"/>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CA94EE0F-2AC1-4886-BFBF-3F10F9FA232F}"/>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34FF05AE-E631-41C2-B937-95E71FB7BFD5}"/>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1B754958-95FA-45C7-8C50-B1C3D148C32E}"/>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CE310C37-9B14-4655-BEA6-AFCBE4DE4124}"/>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9B0689E0-A704-4E33-866C-422FEAC9E3D8}"/>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92F41924-8688-4EB8-826C-6F068A90794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63335695-9F75-4847-9552-F24C798E9A3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36105B8D-79BC-4244-8A46-873F5B2DA35F}"/>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76D33E7E-B4E7-49B6-9F85-FD5052AA9B1E}"/>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830E6FE2-8556-4368-918B-99B5E8553BEF}"/>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8A85DA45-3309-47AC-A02F-2F0D11E9F43B}"/>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6BEBF193-49CA-4A67-A251-1C14FB8AFE3F}"/>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145838</xdr:rowOff>
    </xdr:from>
    <xdr:to>
      <xdr:col>68</xdr:col>
      <xdr:colOff>152400</xdr:colOff>
      <xdr:row>14</xdr:row>
      <xdr:rowOff>132574</xdr:rowOff>
    </xdr:to>
    <xdr:cxnSp macro="">
      <xdr:nvCxnSpPr>
        <xdr:cNvPr id="441" name="直線コネクタ 440">
          <a:extLst>
            <a:ext uri="{FF2B5EF4-FFF2-40B4-BE49-F238E27FC236}">
              <a16:creationId xmlns:a16="http://schemas.microsoft.com/office/drawing/2014/main" id="{76FB3FEE-7C09-4873-A589-EADB474EA3FA}"/>
            </a:ext>
          </a:extLst>
        </xdr:cNvPr>
        <xdr:cNvCxnSpPr/>
      </xdr:nvCxnSpPr>
      <xdr:spPr>
        <a:xfrm flipV="1">
          <a:off x="13512800" y="2374688"/>
          <a:ext cx="889000" cy="1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E5209D77-861F-42F4-BF5D-8E61E2907517}"/>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F8C6BF6-4C2A-44AA-A26F-51BC02F9775E}"/>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FD5B9AB6-169A-4397-A26E-A9C87C3CA847}"/>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8F97A6DE-0577-499D-BB1B-B111A80B7E52}"/>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B47B6CAE-9B6A-44A9-8FDE-3639F0EE99B1}"/>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8E759E34-7D79-4E1B-8C39-6AC2C6E3A90D}"/>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CD827E85-B820-490A-A800-93AFFAFAB9D3}"/>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2FF00AA3-97CC-4460-B0E4-A9B3444B4CC2}"/>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8EBED957-4965-4F41-BE72-9B78ADA41FF7}"/>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E680A795-4504-4E60-9525-C1D72D4C9D7D}"/>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1E6137D2-499F-44BD-AE0A-136A6442EF9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BC38B2DD-DADA-45D1-9C5C-BCA64BFCC6C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72DE13E9-DB73-434C-9FC6-B73AC1B571C6}"/>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1F98076-8655-41CF-B459-B7B7F460237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19A572EE-B7F6-4C04-96DD-3B1824AB867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95038</xdr:rowOff>
    </xdr:from>
    <xdr:to>
      <xdr:col>68</xdr:col>
      <xdr:colOff>203200</xdr:colOff>
      <xdr:row>14</xdr:row>
      <xdr:rowOff>25188</xdr:rowOff>
    </xdr:to>
    <xdr:sp macro="" textlink="">
      <xdr:nvSpPr>
        <xdr:cNvPr id="457" name="楕円 456">
          <a:extLst>
            <a:ext uri="{FF2B5EF4-FFF2-40B4-BE49-F238E27FC236}">
              <a16:creationId xmlns:a16="http://schemas.microsoft.com/office/drawing/2014/main" id="{2BBC637D-5E84-45D6-B977-8955C9A9146B}"/>
            </a:ext>
          </a:extLst>
        </xdr:cNvPr>
        <xdr:cNvSpPr/>
      </xdr:nvSpPr>
      <xdr:spPr>
        <a:xfrm>
          <a:off x="14351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9965</xdr:rowOff>
    </xdr:from>
    <xdr:ext cx="762000" cy="259045"/>
    <xdr:sp macro="" textlink="">
      <xdr:nvSpPr>
        <xdr:cNvPr id="458" name="テキスト ボックス 457">
          <a:extLst>
            <a:ext uri="{FF2B5EF4-FFF2-40B4-BE49-F238E27FC236}">
              <a16:creationId xmlns:a16="http://schemas.microsoft.com/office/drawing/2014/main" id="{B5626A70-2965-49BD-8D4D-95F277230C0D}"/>
            </a:ext>
          </a:extLst>
        </xdr:cNvPr>
        <xdr:cNvSpPr txBox="1"/>
      </xdr:nvSpPr>
      <xdr:spPr>
        <a:xfrm>
          <a:off x="14020800" y="24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81774</xdr:rowOff>
    </xdr:from>
    <xdr:to>
      <xdr:col>64</xdr:col>
      <xdr:colOff>152400</xdr:colOff>
      <xdr:row>15</xdr:row>
      <xdr:rowOff>11924</xdr:rowOff>
    </xdr:to>
    <xdr:sp macro="" textlink="">
      <xdr:nvSpPr>
        <xdr:cNvPr id="459" name="楕円 458">
          <a:extLst>
            <a:ext uri="{FF2B5EF4-FFF2-40B4-BE49-F238E27FC236}">
              <a16:creationId xmlns:a16="http://schemas.microsoft.com/office/drawing/2014/main" id="{A5E1F6B7-266A-4494-9BCB-EC2805CC2E4A}"/>
            </a:ext>
          </a:extLst>
        </xdr:cNvPr>
        <xdr:cNvSpPr/>
      </xdr:nvSpPr>
      <xdr:spPr>
        <a:xfrm>
          <a:off x="13462000" y="24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168151</xdr:rowOff>
    </xdr:from>
    <xdr:ext cx="762000" cy="259045"/>
    <xdr:sp macro="" textlink="">
      <xdr:nvSpPr>
        <xdr:cNvPr id="460" name="テキスト ボックス 459">
          <a:extLst>
            <a:ext uri="{FF2B5EF4-FFF2-40B4-BE49-F238E27FC236}">
              <a16:creationId xmlns:a16="http://schemas.microsoft.com/office/drawing/2014/main" id="{0EC3B2A1-E9E4-487E-B67E-71B3487084D4}"/>
            </a:ext>
          </a:extLst>
        </xdr:cNvPr>
        <xdr:cNvSpPr txBox="1"/>
      </xdr:nvSpPr>
      <xdr:spPr>
        <a:xfrm>
          <a:off x="13131800" y="256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
2,204
150.77
3,285,761
3,086,127
197,727
1,991,168
2,797,719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ポイント増となっている。決算額については前年度から約</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万円減となっている。今後も定員管理計画に基づき適正な職員数を保ち、人件費の圧縮に努めていきたい。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363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363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38</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00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169926</xdr:rowOff>
    </xdr:from>
    <xdr:to>
      <xdr:col>15</xdr:col>
      <xdr:colOff>149225</xdr:colOff>
      <xdr:row>38</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84853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％減少している。今後も事務事業の更なる見直しや、施設の統廃合等による需用費の圧縮を図り、経費の節減・削減に努めていきたい。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17</xdr:row>
      <xdr:rowOff>115570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02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143002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30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18</xdr:row>
      <xdr:rowOff>49276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57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18</xdr:row>
      <xdr:rowOff>49276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03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9415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169926</xdr:rowOff>
    </xdr:from>
    <xdr:to>
      <xdr:col>69</xdr:col>
      <xdr:colOff>142875</xdr:colOff>
      <xdr:row>18</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84853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ポイント下回ったが、前年度と比較すると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ポイント上回った。経常経費充当一般財源等も前年度と比較して増となっている。引続き経費削減に努めていきたい。</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03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03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55</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a:t>
          </a:r>
          <a:r>
            <a:rPr kumimoji="1" lang="en-US" altLang="ja-JP" sz="1200">
              <a:latin typeface="ＭＳ Ｐゴシック" panose="020B0600070205080204" pitchFamily="50" charset="-128"/>
              <a:ea typeface="ＭＳ Ｐゴシック" panose="020B0600070205080204" pitchFamily="50" charset="-128"/>
            </a:rPr>
            <a:t>12.3</a:t>
          </a:r>
          <a:r>
            <a:rPr kumimoji="1" lang="ja-JP" altLang="en-US" sz="1200">
              <a:latin typeface="ＭＳ Ｐゴシック" panose="020B0600070205080204" pitchFamily="50" charset="-128"/>
              <a:ea typeface="ＭＳ Ｐゴシック" panose="020B0600070205080204" pitchFamily="50" charset="-128"/>
            </a:rPr>
            <a:t>％は類似団体平均を</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ポイント上回ったが、前年度と比較すると</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ポイント減少した。類似団体平均を上回ったのは、令和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年度からの繰越が約</a:t>
          </a:r>
          <a:r>
            <a:rPr kumimoji="1" lang="en-US" altLang="ja-JP" sz="1200">
              <a:latin typeface="ＭＳ Ｐゴシック" panose="020B0600070205080204" pitchFamily="50" charset="-128"/>
              <a:ea typeface="ＭＳ Ｐゴシック" panose="020B0600070205080204" pitchFamily="50" charset="-128"/>
            </a:rPr>
            <a:t>2,200</a:t>
          </a:r>
          <a:r>
            <a:rPr kumimoji="1" lang="ja-JP" altLang="en-US" sz="1200">
              <a:latin typeface="ＭＳ Ｐゴシック" panose="020B0600070205080204" pitchFamily="50" charset="-128"/>
              <a:ea typeface="ＭＳ Ｐゴシック" panose="020B0600070205080204" pitchFamily="50" charset="-128"/>
            </a:rPr>
            <a:t>万円あったことが要因と考えられる。また簡易水道特別会計への繰出金が増となったが、企業会計全体をみれば前年度から若干ではあるが減となっていることから、独立採算の原則に立ち返り、料金の見直しや経費の削減等で健全化を図り、普通会計からの負担額を減らしていけるよう努めていきたい。</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29845</xdr:rowOff>
    </xdr:from>
    <xdr:to>
      <xdr:col>82</xdr:col>
      <xdr:colOff>107950</xdr:colOff>
      <xdr:row>58</xdr:row>
      <xdr:rowOff>46990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739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46990</xdr:rowOff>
    </xdr:from>
    <xdr:to>
      <xdr:col>78</xdr:col>
      <xdr:colOff>69850</xdr:colOff>
      <xdr:row>58</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91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29845</xdr:rowOff>
    </xdr:from>
    <xdr:to>
      <xdr:col>73</xdr:col>
      <xdr:colOff>180975</xdr:colOff>
      <xdr:row>58</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973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155575</xdr:rowOff>
    </xdr:from>
    <xdr:to>
      <xdr:col>69</xdr:col>
      <xdr:colOff>92075</xdr:colOff>
      <xdr:row>58</xdr:row>
      <xdr:rowOff>29845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282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122572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167640</xdr:rowOff>
    </xdr:from>
    <xdr:to>
      <xdr:col>78</xdr:col>
      <xdr:colOff>120650</xdr:colOff>
      <xdr:row>58</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82567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2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150495</xdr:rowOff>
    </xdr:from>
    <xdr:to>
      <xdr:col>69</xdr:col>
      <xdr:colOff>142875</xdr:colOff>
      <xdr:row>58</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65422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104775</xdr:rowOff>
    </xdr:from>
    <xdr:to>
      <xdr:col>65</xdr:col>
      <xdr:colOff>53975</xdr:colOff>
      <xdr:row>58</xdr:row>
      <xdr:rowOff>34925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45102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下回った。これは村の団体への補助金が新型コロナウイルスの影響で減額となったり、団体が活動を控えたり、規模を縮小しておこなったことが要因と考えられる。今後も必要性が低いと考えられる補助金を見直し、経費削減に努めていきたい。</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124714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20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129286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36</xdr:row>
      <xdr:rowOff>8128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300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8128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39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ポイントは、類似団体平均を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ポイント下回った。過去の大規模事業にかかる償還が順次終了し、数値の改善は見られるが、近年は地方債の発行が続いており、公債費のピークが令和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年となることが見込まれる。今後においても、事業の精査・見直し等を図りながら、計画的な地方債の発行と抑制に努めていきたい。</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75</xdr:row>
      <xdr:rowOff>168911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200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20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31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118110</xdr:rowOff>
    </xdr:from>
    <xdr:to>
      <xdr:col>24</xdr:col>
      <xdr:colOff>76200</xdr:colOff>
      <xdr:row>76</xdr:row>
      <xdr:rowOff>48261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134637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62247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a:t>
          </a:r>
          <a:r>
            <a:rPr kumimoji="1" lang="en-US" altLang="ja-JP" sz="1300">
              <a:latin typeface="ＭＳ Ｐゴシック" panose="020B0600070205080204" pitchFamily="50" charset="-128"/>
              <a:ea typeface="ＭＳ Ｐゴシック" panose="020B0600070205080204" pitchFamily="50" charset="-128"/>
            </a:rPr>
            <a:t>63.9%</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ポイント下回った。前年度と比較しても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％下降した。類似団体の平均を上回る人件費、物件費の更なる抑制が課題であり、住民サービスの低下を招くことが無いよう、行財政改革を進めていくことが必要である。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78</xdr:row>
      <xdr:rowOff>66039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4200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79</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4391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79</xdr:row>
      <xdr:rowOff>107950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61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54611</xdr:rowOff>
    </xdr:from>
    <xdr:to>
      <xdr:col>69</xdr:col>
      <xdr:colOff>92075</xdr:colOff>
      <xdr:row>79</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599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12716</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21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159606</xdr:rowOff>
    </xdr:from>
    <xdr:to>
      <xdr:col>29</xdr:col>
      <xdr:colOff>127000</xdr:colOff>
      <xdr:row>19</xdr:row>
      <xdr:rowOff>35446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93331"/>
          <a:ext cx="647700" cy="47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144383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78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157574</xdr:rowOff>
    </xdr:from>
    <xdr:to>
      <xdr:col>26</xdr:col>
      <xdr:colOff>50800</xdr:colOff>
      <xdr:row>19</xdr:row>
      <xdr:rowOff>35446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291299"/>
          <a:ext cx="698500" cy="4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157574</xdr:rowOff>
    </xdr:from>
    <xdr:to>
      <xdr:col>22</xdr:col>
      <xdr:colOff>114300</xdr:colOff>
      <xdr:row>19</xdr:row>
      <xdr:rowOff>18756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91299"/>
          <a:ext cx="698500" cy="32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18756</xdr:rowOff>
    </xdr:from>
    <xdr:to>
      <xdr:col>18</xdr:col>
      <xdr:colOff>177800</xdr:colOff>
      <xdr:row>19</xdr:row>
      <xdr:rowOff>29135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23931"/>
          <a:ext cx="698500" cy="1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108806</xdr:rowOff>
    </xdr:from>
    <xdr:to>
      <xdr:col>29</xdr:col>
      <xdr:colOff>177800</xdr:colOff>
      <xdr:row>19</xdr:row>
      <xdr:rowOff>38956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4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125333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8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156096</xdr:rowOff>
    </xdr:from>
    <xdr:to>
      <xdr:col>26</xdr:col>
      <xdr:colOff>101600</xdr:colOff>
      <xdr:row>19</xdr:row>
      <xdr:rowOff>86246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8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71023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76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106774</xdr:rowOff>
    </xdr:from>
    <xdr:to>
      <xdr:col>22</xdr:col>
      <xdr:colOff>165100</xdr:colOff>
      <xdr:row>19</xdr:row>
      <xdr:rowOff>36924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40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47101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0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139406</xdr:rowOff>
    </xdr:from>
    <xdr:to>
      <xdr:col>19</xdr:col>
      <xdr:colOff>38100</xdr:colOff>
      <xdr:row>19</xdr:row>
      <xdr:rowOff>69556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73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79733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4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149785</xdr:rowOff>
    </xdr:from>
    <xdr:to>
      <xdr:col>15</xdr:col>
      <xdr:colOff>101600</xdr:colOff>
      <xdr:row>19</xdr:row>
      <xdr:rowOff>79935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83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90112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5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138549</xdr:rowOff>
    </xdr:from>
    <xdr:to>
      <xdr:col>29</xdr:col>
      <xdr:colOff>127000</xdr:colOff>
      <xdr:row>37</xdr:row>
      <xdr:rowOff>150692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63249"/>
          <a:ext cx="647700" cy="12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150692</xdr:rowOff>
    </xdr:from>
    <xdr:to>
      <xdr:col>26</xdr:col>
      <xdr:colOff>50800</xdr:colOff>
      <xdr:row>37</xdr:row>
      <xdr:rowOff>154386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75392"/>
          <a:ext cx="698500" cy="3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144132</xdr:rowOff>
    </xdr:from>
    <xdr:to>
      <xdr:col>22</xdr:col>
      <xdr:colOff>114300</xdr:colOff>
      <xdr:row>37</xdr:row>
      <xdr:rowOff>154386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268832"/>
          <a:ext cx="698500" cy="1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142851</xdr:rowOff>
    </xdr:from>
    <xdr:to>
      <xdr:col>18</xdr:col>
      <xdr:colOff>177800</xdr:colOff>
      <xdr:row>37</xdr:row>
      <xdr:rowOff>144132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267551"/>
          <a:ext cx="698500" cy="1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87749</xdr:rowOff>
    </xdr:from>
    <xdr:to>
      <xdr:col>29</xdr:col>
      <xdr:colOff>177800</xdr:colOff>
      <xdr:row>37</xdr:row>
      <xdr:rowOff>189349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12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59826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8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99892</xdr:rowOff>
    </xdr:from>
    <xdr:to>
      <xdr:col>26</xdr:col>
      <xdr:colOff>101600</xdr:colOff>
      <xdr:row>37</xdr:row>
      <xdr:rowOff>201492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24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186269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10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103586</xdr:rowOff>
    </xdr:from>
    <xdr:to>
      <xdr:col>22</xdr:col>
      <xdr:colOff>165100</xdr:colOff>
      <xdr:row>37</xdr:row>
      <xdr:rowOff>205186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28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189963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1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93332</xdr:rowOff>
    </xdr:from>
    <xdr:to>
      <xdr:col>19</xdr:col>
      <xdr:colOff>38100</xdr:colOff>
      <xdr:row>37</xdr:row>
      <xdr:rowOff>194932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18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33659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92051</xdr:rowOff>
    </xdr:from>
    <xdr:to>
      <xdr:col>15</xdr:col>
      <xdr:colOff>101600</xdr:colOff>
      <xdr:row>37</xdr:row>
      <xdr:rowOff>193651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16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32378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8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
2,204
150.77
3,285,761
3,086,127
197,727
1,991,168
2,797,719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92027</xdr:rowOff>
    </xdr:from>
    <xdr:to>
      <xdr:col>24</xdr:col>
      <xdr:colOff>63500</xdr:colOff>
      <xdr:row>36</xdr:row>
      <xdr:rowOff>107524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64227"/>
          <a:ext cx="838200" cy="1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87562</xdr:rowOff>
    </xdr:from>
    <xdr:to>
      <xdr:col>19</xdr:col>
      <xdr:colOff>177800</xdr:colOff>
      <xdr:row>36</xdr:row>
      <xdr:rowOff>107524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259762"/>
          <a:ext cx="889000" cy="1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87562</xdr:rowOff>
    </xdr:from>
    <xdr:to>
      <xdr:col>15</xdr:col>
      <xdr:colOff>50800</xdr:colOff>
      <xdr:row>36</xdr:row>
      <xdr:rowOff>161503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59762"/>
          <a:ext cx="889000" cy="7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161503</xdr:rowOff>
    </xdr:from>
    <xdr:to>
      <xdr:col>10</xdr:col>
      <xdr:colOff>114300</xdr:colOff>
      <xdr:row>36</xdr:row>
      <xdr:rowOff>169881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33703"/>
          <a:ext cx="889000" cy="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41227</xdr:rowOff>
    </xdr:from>
    <xdr:to>
      <xdr:col>24</xdr:col>
      <xdr:colOff>114300</xdr:colOff>
      <xdr:row>36</xdr:row>
      <xdr:rowOff>142827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1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64104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56724</xdr:rowOff>
    </xdr:from>
    <xdr:to>
      <xdr:col>20</xdr:col>
      <xdr:colOff>38100</xdr:colOff>
      <xdr:row>36</xdr:row>
      <xdr:rowOff>158324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3401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36762</xdr:rowOff>
    </xdr:from>
    <xdr:to>
      <xdr:col>15</xdr:col>
      <xdr:colOff>101600</xdr:colOff>
      <xdr:row>36</xdr:row>
      <xdr:rowOff>138362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154889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8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110703</xdr:rowOff>
    </xdr:from>
    <xdr:to>
      <xdr:col>10</xdr:col>
      <xdr:colOff>165100</xdr:colOff>
      <xdr:row>37</xdr:row>
      <xdr:rowOff>40853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8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57380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5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119081</xdr:rowOff>
    </xdr:from>
    <xdr:to>
      <xdr:col>6</xdr:col>
      <xdr:colOff>38100</xdr:colOff>
      <xdr:row>37</xdr:row>
      <xdr:rowOff>49231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65758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6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48688</xdr:rowOff>
    </xdr:from>
    <xdr:to>
      <xdr:col>24</xdr:col>
      <xdr:colOff>63500</xdr:colOff>
      <xdr:row>58</xdr:row>
      <xdr:rowOff>53003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92788"/>
          <a:ext cx="838200" cy="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46647</xdr:rowOff>
    </xdr:from>
    <xdr:to>
      <xdr:col>19</xdr:col>
      <xdr:colOff>177800</xdr:colOff>
      <xdr:row>58</xdr:row>
      <xdr:rowOff>48688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90747"/>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46647</xdr:rowOff>
    </xdr:from>
    <xdr:to>
      <xdr:col>15</xdr:col>
      <xdr:colOff>50800</xdr:colOff>
      <xdr:row>58</xdr:row>
      <xdr:rowOff>61147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0747"/>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61147</xdr:rowOff>
    </xdr:from>
    <xdr:to>
      <xdr:col>10</xdr:col>
      <xdr:colOff>114300</xdr:colOff>
      <xdr:row>58</xdr:row>
      <xdr:rowOff>71253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5247"/>
          <a:ext cx="889000" cy="1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2203</xdr:rowOff>
    </xdr:from>
    <xdr:to>
      <xdr:col>24</xdr:col>
      <xdr:colOff>114300</xdr:colOff>
      <xdr:row>58</xdr:row>
      <xdr:rowOff>103803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88580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169338</xdr:rowOff>
    </xdr:from>
    <xdr:to>
      <xdr:col>20</xdr:col>
      <xdr:colOff>38100</xdr:colOff>
      <xdr:row>58</xdr:row>
      <xdr:rowOff>99488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90615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3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167297</xdr:rowOff>
    </xdr:from>
    <xdr:to>
      <xdr:col>15</xdr:col>
      <xdr:colOff>101600</xdr:colOff>
      <xdr:row>58</xdr:row>
      <xdr:rowOff>97447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88574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3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10347</xdr:rowOff>
    </xdr:from>
    <xdr:to>
      <xdr:col>10</xdr:col>
      <xdr:colOff>165100</xdr:colOff>
      <xdr:row>58</xdr:row>
      <xdr:rowOff>111947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103074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4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20453</xdr:rowOff>
    </xdr:from>
    <xdr:to>
      <xdr:col>6</xdr:col>
      <xdr:colOff>38100</xdr:colOff>
      <xdr:row>58</xdr:row>
      <xdr:rowOff>122053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113180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5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18520</xdr:rowOff>
    </xdr:from>
    <xdr:to>
      <xdr:col>24</xdr:col>
      <xdr:colOff>63500</xdr:colOff>
      <xdr:row>77</xdr:row>
      <xdr:rowOff>51735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20170"/>
          <a:ext cx="838200" cy="3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22017</xdr:rowOff>
    </xdr:from>
    <xdr:to>
      <xdr:col>19</xdr:col>
      <xdr:colOff>177800</xdr:colOff>
      <xdr:row>77</xdr:row>
      <xdr:rowOff>51735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23667"/>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22017</xdr:rowOff>
    </xdr:from>
    <xdr:to>
      <xdr:col>15</xdr:col>
      <xdr:colOff>50800</xdr:colOff>
      <xdr:row>77</xdr:row>
      <xdr:rowOff>88830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23667"/>
          <a:ext cx="889000" cy="6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66954</xdr:rowOff>
    </xdr:from>
    <xdr:to>
      <xdr:col>10</xdr:col>
      <xdr:colOff>114300</xdr:colOff>
      <xdr:row>77</xdr:row>
      <xdr:rowOff>88830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68604"/>
          <a:ext cx="8890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139170</xdr:rowOff>
    </xdr:from>
    <xdr:to>
      <xdr:col>24</xdr:col>
      <xdr:colOff>114300</xdr:colOff>
      <xdr:row>77</xdr:row>
      <xdr:rowOff>69320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6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117597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4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935</xdr:rowOff>
    </xdr:from>
    <xdr:to>
      <xdr:col>20</xdr:col>
      <xdr:colOff>38100</xdr:colOff>
      <xdr:row>77</xdr:row>
      <xdr:rowOff>102535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93662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29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142667</xdr:rowOff>
    </xdr:from>
    <xdr:to>
      <xdr:col>15</xdr:col>
      <xdr:colOff>101600</xdr:colOff>
      <xdr:row>77</xdr:row>
      <xdr:rowOff>72817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63944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26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38030</xdr:rowOff>
    </xdr:from>
    <xdr:to>
      <xdr:col>10</xdr:col>
      <xdr:colOff>165100</xdr:colOff>
      <xdr:row>77</xdr:row>
      <xdr:rowOff>139630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130757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3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16154</xdr:rowOff>
    </xdr:from>
    <xdr:to>
      <xdr:col>6</xdr:col>
      <xdr:colOff>38100</xdr:colOff>
      <xdr:row>77</xdr:row>
      <xdr:rowOff>117754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108881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1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158598</xdr:rowOff>
    </xdr:from>
    <xdr:to>
      <xdr:col>24</xdr:col>
      <xdr:colOff>63500</xdr:colOff>
      <xdr:row>95</xdr:row>
      <xdr:rowOff>51902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74898"/>
          <a:ext cx="838200" cy="6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158598</xdr:rowOff>
    </xdr:from>
    <xdr:to>
      <xdr:col>19</xdr:col>
      <xdr:colOff>177800</xdr:colOff>
      <xdr:row>95</xdr:row>
      <xdr:rowOff>141094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74898"/>
          <a:ext cx="889000" cy="1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141094</xdr:rowOff>
    </xdr:from>
    <xdr:to>
      <xdr:col>15</xdr:col>
      <xdr:colOff>50800</xdr:colOff>
      <xdr:row>95</xdr:row>
      <xdr:rowOff>143762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28844"/>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116794</xdr:rowOff>
    </xdr:from>
    <xdr:to>
      <xdr:col>10</xdr:col>
      <xdr:colOff>114300</xdr:colOff>
      <xdr:row>95</xdr:row>
      <xdr:rowOff>143762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04544"/>
          <a:ext cx="889000" cy="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1102</xdr:rowOff>
    </xdr:from>
    <xdr:to>
      <xdr:col>24</xdr:col>
      <xdr:colOff>114300</xdr:colOff>
      <xdr:row>95</xdr:row>
      <xdr:rowOff>102702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8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23979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4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107798</xdr:rowOff>
    </xdr:from>
    <xdr:to>
      <xdr:col>20</xdr:col>
      <xdr:colOff>38100</xdr:colOff>
      <xdr:row>95</xdr:row>
      <xdr:rowOff>37948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54475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599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90294</xdr:rowOff>
    </xdr:from>
    <xdr:to>
      <xdr:col>15</xdr:col>
      <xdr:colOff>101600</xdr:colOff>
      <xdr:row>96</xdr:row>
      <xdr:rowOff>20444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36971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5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92962</xdr:rowOff>
    </xdr:from>
    <xdr:to>
      <xdr:col>10</xdr:col>
      <xdr:colOff>165100</xdr:colOff>
      <xdr:row>96</xdr:row>
      <xdr:rowOff>23112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39639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65994</xdr:rowOff>
    </xdr:from>
    <xdr:to>
      <xdr:col>6</xdr:col>
      <xdr:colOff>38100</xdr:colOff>
      <xdr:row>95</xdr:row>
      <xdr:rowOff>167594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5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114981</xdr:rowOff>
    </xdr:from>
    <xdr:to>
      <xdr:col>55</xdr:col>
      <xdr:colOff>0</xdr:colOff>
      <xdr:row>37</xdr:row>
      <xdr:rowOff>148210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58631"/>
          <a:ext cx="838200" cy="3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113179</xdr:rowOff>
    </xdr:from>
    <xdr:to>
      <xdr:col>50</xdr:col>
      <xdr:colOff>114300</xdr:colOff>
      <xdr:row>37</xdr:row>
      <xdr:rowOff>148210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85379"/>
          <a:ext cx="889000" cy="20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113179</xdr:rowOff>
    </xdr:from>
    <xdr:to>
      <xdr:col>45</xdr:col>
      <xdr:colOff>177800</xdr:colOff>
      <xdr:row>38</xdr:row>
      <xdr:rowOff>1184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85379"/>
          <a:ext cx="889000" cy="23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82521</xdr:rowOff>
    </xdr:from>
    <xdr:to>
      <xdr:col>41</xdr:col>
      <xdr:colOff>50800</xdr:colOff>
      <xdr:row>38</xdr:row>
      <xdr:rowOff>1184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54721"/>
          <a:ext cx="889000" cy="2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64181</xdr:rowOff>
    </xdr:from>
    <xdr:to>
      <xdr:col>55</xdr:col>
      <xdr:colOff>50800</xdr:colOff>
      <xdr:row>37</xdr:row>
      <xdr:rowOff>165781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0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150558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2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97410</xdr:rowOff>
    </xdr:from>
    <xdr:to>
      <xdr:col>50</xdr:col>
      <xdr:colOff>165100</xdr:colOff>
      <xdr:row>38</xdr:row>
      <xdr:rowOff>27560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18687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62379</xdr:rowOff>
    </xdr:from>
    <xdr:to>
      <xdr:col>46</xdr:col>
      <xdr:colOff>38100</xdr:colOff>
      <xdr:row>36</xdr:row>
      <xdr:rowOff>163979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3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155106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121834</xdr:rowOff>
    </xdr:from>
    <xdr:to>
      <xdr:col>41</xdr:col>
      <xdr:colOff>101600</xdr:colOff>
      <xdr:row>38</xdr:row>
      <xdr:rowOff>51984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43111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5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31721</xdr:rowOff>
    </xdr:from>
    <xdr:to>
      <xdr:col>36</xdr:col>
      <xdr:colOff>165100</xdr:colOff>
      <xdr:row>36</xdr:row>
      <xdr:rowOff>133321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149848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7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14325</xdr:rowOff>
    </xdr:from>
    <xdr:to>
      <xdr:col>55</xdr:col>
      <xdr:colOff>0</xdr:colOff>
      <xdr:row>57</xdr:row>
      <xdr:rowOff>102812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786975"/>
          <a:ext cx="838200" cy="8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89368</xdr:rowOff>
    </xdr:from>
    <xdr:to>
      <xdr:col>50</xdr:col>
      <xdr:colOff>114300</xdr:colOff>
      <xdr:row>57</xdr:row>
      <xdr:rowOff>102812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862018"/>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89368</xdr:rowOff>
    </xdr:from>
    <xdr:to>
      <xdr:col>45</xdr:col>
      <xdr:colOff>177800</xdr:colOff>
      <xdr:row>57</xdr:row>
      <xdr:rowOff>125105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862018"/>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125105</xdr:rowOff>
    </xdr:from>
    <xdr:to>
      <xdr:col>41</xdr:col>
      <xdr:colOff>50800</xdr:colOff>
      <xdr:row>57</xdr:row>
      <xdr:rowOff>130945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897755"/>
          <a:ext cx="8890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134975</xdr:rowOff>
    </xdr:from>
    <xdr:to>
      <xdr:col>55</xdr:col>
      <xdr:colOff>50800</xdr:colOff>
      <xdr:row>57</xdr:row>
      <xdr:rowOff>65125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157852</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58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52012</xdr:rowOff>
    </xdr:from>
    <xdr:to>
      <xdr:col>50</xdr:col>
      <xdr:colOff>165100</xdr:colOff>
      <xdr:row>57</xdr:row>
      <xdr:rowOff>153612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2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144739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1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38568</xdr:rowOff>
    </xdr:from>
    <xdr:to>
      <xdr:col>46</xdr:col>
      <xdr:colOff>38100</xdr:colOff>
      <xdr:row>57</xdr:row>
      <xdr:rowOff>140168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1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131295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90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74305</xdr:rowOff>
    </xdr:from>
    <xdr:to>
      <xdr:col>41</xdr:col>
      <xdr:colOff>101600</xdr:colOff>
      <xdr:row>58</xdr:row>
      <xdr:rowOff>4455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167032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3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80145</xdr:rowOff>
    </xdr:from>
    <xdr:to>
      <xdr:col>36</xdr:col>
      <xdr:colOff>165100</xdr:colOff>
      <xdr:row>58</xdr:row>
      <xdr:rowOff>10295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1422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4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8074</xdr:rowOff>
    </xdr:from>
    <xdr:to>
      <xdr:col>55</xdr:col>
      <xdr:colOff>0</xdr:colOff>
      <xdr:row>78</xdr:row>
      <xdr:rowOff>21022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81174"/>
          <a:ext cx="8382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8074</xdr:rowOff>
    </xdr:from>
    <xdr:to>
      <xdr:col>50</xdr:col>
      <xdr:colOff>114300</xdr:colOff>
      <xdr:row>78</xdr:row>
      <xdr:rowOff>24713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81174"/>
          <a:ext cx="889000" cy="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24171</xdr:rowOff>
    </xdr:from>
    <xdr:to>
      <xdr:col>45</xdr:col>
      <xdr:colOff>177800</xdr:colOff>
      <xdr:row>78</xdr:row>
      <xdr:rowOff>24713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97271"/>
          <a:ext cx="8890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24171</xdr:rowOff>
    </xdr:from>
    <xdr:to>
      <xdr:col>41</xdr:col>
      <xdr:colOff>50800</xdr:colOff>
      <xdr:row>78</xdr:row>
      <xdr:rowOff>24185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97271"/>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141672</xdr:rowOff>
    </xdr:from>
    <xdr:to>
      <xdr:col>55</xdr:col>
      <xdr:colOff>50800</xdr:colOff>
      <xdr:row>78</xdr:row>
      <xdr:rowOff>71822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128724</xdr:rowOff>
    </xdr:from>
    <xdr:to>
      <xdr:col>50</xdr:col>
      <xdr:colOff>165100</xdr:colOff>
      <xdr:row>78</xdr:row>
      <xdr:rowOff>58874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3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50001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2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145363</xdr:rowOff>
    </xdr:from>
    <xdr:to>
      <xdr:col>46</xdr:col>
      <xdr:colOff>38100</xdr:colOff>
      <xdr:row>78</xdr:row>
      <xdr:rowOff>75513</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66640</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4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144821</xdr:rowOff>
    </xdr:from>
    <xdr:to>
      <xdr:col>41</xdr:col>
      <xdr:colOff>101600</xdr:colOff>
      <xdr:row>78</xdr:row>
      <xdr:rowOff>74971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66098</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43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144835</xdr:rowOff>
    </xdr:from>
    <xdr:to>
      <xdr:col>36</xdr:col>
      <xdr:colOff>165100</xdr:colOff>
      <xdr:row>78</xdr:row>
      <xdr:rowOff>74985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66112</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43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153705</xdr:rowOff>
    </xdr:from>
    <xdr:to>
      <xdr:col>55</xdr:col>
      <xdr:colOff>0</xdr:colOff>
      <xdr:row>98</xdr:row>
      <xdr:rowOff>25406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612905"/>
          <a:ext cx="838200" cy="21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25406</xdr:rowOff>
    </xdr:from>
    <xdr:to>
      <xdr:col>50</xdr:col>
      <xdr:colOff>114300</xdr:colOff>
      <xdr:row>98</xdr:row>
      <xdr:rowOff>80693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827506"/>
          <a:ext cx="889000" cy="5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80693</xdr:rowOff>
    </xdr:from>
    <xdr:to>
      <xdr:col>45</xdr:col>
      <xdr:colOff>177800</xdr:colOff>
      <xdr:row>98</xdr:row>
      <xdr:rowOff>80744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882793"/>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80744</xdr:rowOff>
    </xdr:from>
    <xdr:to>
      <xdr:col>41</xdr:col>
      <xdr:colOff>50800</xdr:colOff>
      <xdr:row>98</xdr:row>
      <xdr:rowOff>88489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882844"/>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102905</xdr:rowOff>
    </xdr:from>
    <xdr:to>
      <xdr:col>55</xdr:col>
      <xdr:colOff>50800</xdr:colOff>
      <xdr:row>97</xdr:row>
      <xdr:rowOff>33055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5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125782</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1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146056</xdr:rowOff>
    </xdr:from>
    <xdr:to>
      <xdr:col>50</xdr:col>
      <xdr:colOff>165100</xdr:colOff>
      <xdr:row>98</xdr:row>
      <xdr:rowOff>76206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67333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6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29893</xdr:rowOff>
    </xdr:from>
    <xdr:to>
      <xdr:col>46</xdr:col>
      <xdr:colOff>38100</xdr:colOff>
      <xdr:row>98</xdr:row>
      <xdr:rowOff>131493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8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122620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9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29944</xdr:rowOff>
    </xdr:from>
    <xdr:to>
      <xdr:col>41</xdr:col>
      <xdr:colOff>101600</xdr:colOff>
      <xdr:row>98</xdr:row>
      <xdr:rowOff>131544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122671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37689</xdr:rowOff>
    </xdr:from>
    <xdr:to>
      <xdr:col>36</xdr:col>
      <xdr:colOff>165100</xdr:colOff>
      <xdr:row>98</xdr:row>
      <xdr:rowOff>139289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130416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21047</xdr:rowOff>
    </xdr:from>
    <xdr:to>
      <xdr:col>85</xdr:col>
      <xdr:colOff>127000</xdr:colOff>
      <xdr:row>39</xdr:row>
      <xdr:rowOff>36982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07597"/>
          <a:ext cx="838200" cy="1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27082</xdr:rowOff>
    </xdr:from>
    <xdr:to>
      <xdr:col>81</xdr:col>
      <xdr:colOff>50800</xdr:colOff>
      <xdr:row>39</xdr:row>
      <xdr:rowOff>36982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13632"/>
          <a:ext cx="889000" cy="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27082</xdr:rowOff>
    </xdr:from>
    <xdr:to>
      <xdr:col>76</xdr:col>
      <xdr:colOff>114300</xdr:colOff>
      <xdr:row>39</xdr:row>
      <xdr:rowOff>37876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713632"/>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32932</xdr:rowOff>
    </xdr:from>
    <xdr:to>
      <xdr:col>71</xdr:col>
      <xdr:colOff>177800</xdr:colOff>
      <xdr:row>39</xdr:row>
      <xdr:rowOff>37876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19482"/>
          <a:ext cx="8890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141697</xdr:rowOff>
    </xdr:from>
    <xdr:to>
      <xdr:col>85</xdr:col>
      <xdr:colOff>177800</xdr:colOff>
      <xdr:row>39</xdr:row>
      <xdr:rowOff>71847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5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157632</xdr:rowOff>
    </xdr:from>
    <xdr:to>
      <xdr:col>81</xdr:col>
      <xdr:colOff>101600</xdr:colOff>
      <xdr:row>39</xdr:row>
      <xdr:rowOff>87782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78909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6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147732</xdr:rowOff>
    </xdr:from>
    <xdr:to>
      <xdr:col>76</xdr:col>
      <xdr:colOff>165100</xdr:colOff>
      <xdr:row>39</xdr:row>
      <xdr:rowOff>77882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69009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5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158526</xdr:rowOff>
    </xdr:from>
    <xdr:to>
      <xdr:col>72</xdr:col>
      <xdr:colOff>38100</xdr:colOff>
      <xdr:row>39</xdr:row>
      <xdr:rowOff>88676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79803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6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153582</xdr:rowOff>
    </xdr:from>
    <xdr:to>
      <xdr:col>67</xdr:col>
      <xdr:colOff>101600</xdr:colOff>
      <xdr:row>39</xdr:row>
      <xdr:rowOff>83732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6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74859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6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153183</xdr:rowOff>
    </xdr:from>
    <xdr:to>
      <xdr:col>85</xdr:col>
      <xdr:colOff>127000</xdr:colOff>
      <xdr:row>77</xdr:row>
      <xdr:rowOff>163410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54833"/>
          <a:ext cx="8382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163410</xdr:rowOff>
    </xdr:from>
    <xdr:to>
      <xdr:col>81</xdr:col>
      <xdr:colOff>50800</xdr:colOff>
      <xdr:row>78</xdr:row>
      <xdr:rowOff>4017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65060"/>
          <a:ext cx="8890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1581</xdr:rowOff>
    </xdr:from>
    <xdr:to>
      <xdr:col>76</xdr:col>
      <xdr:colOff>114300</xdr:colOff>
      <xdr:row>78</xdr:row>
      <xdr:rowOff>4017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74681"/>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1581</xdr:rowOff>
    </xdr:from>
    <xdr:to>
      <xdr:col>71</xdr:col>
      <xdr:colOff>177800</xdr:colOff>
      <xdr:row>78</xdr:row>
      <xdr:rowOff>20506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74681"/>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102383</xdr:rowOff>
    </xdr:from>
    <xdr:to>
      <xdr:col>85</xdr:col>
      <xdr:colOff>177800</xdr:colOff>
      <xdr:row>78</xdr:row>
      <xdr:rowOff>32533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80810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112610</xdr:rowOff>
    </xdr:from>
    <xdr:to>
      <xdr:col>81</xdr:col>
      <xdr:colOff>101600</xdr:colOff>
      <xdr:row>78</xdr:row>
      <xdr:rowOff>42760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33887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0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124667</xdr:rowOff>
    </xdr:from>
    <xdr:to>
      <xdr:col>76</xdr:col>
      <xdr:colOff>165100</xdr:colOff>
      <xdr:row>78</xdr:row>
      <xdr:rowOff>54817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45944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41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122231</xdr:rowOff>
    </xdr:from>
    <xdr:to>
      <xdr:col>72</xdr:col>
      <xdr:colOff>38100</xdr:colOff>
      <xdr:row>78</xdr:row>
      <xdr:rowOff>52381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43508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41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141156</xdr:rowOff>
    </xdr:from>
    <xdr:to>
      <xdr:col>67</xdr:col>
      <xdr:colOff>101600</xdr:colOff>
      <xdr:row>78</xdr:row>
      <xdr:rowOff>71306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62433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4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50115</xdr:rowOff>
    </xdr:from>
    <xdr:to>
      <xdr:col>85</xdr:col>
      <xdr:colOff>127000</xdr:colOff>
      <xdr:row>98</xdr:row>
      <xdr:rowOff>92028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52215"/>
          <a:ext cx="838200" cy="4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13675</xdr:rowOff>
    </xdr:from>
    <xdr:to>
      <xdr:col>81</xdr:col>
      <xdr:colOff>50800</xdr:colOff>
      <xdr:row>98</xdr:row>
      <xdr:rowOff>50115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15775"/>
          <a:ext cx="889000" cy="3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13675</xdr:rowOff>
    </xdr:from>
    <xdr:to>
      <xdr:col>76</xdr:col>
      <xdr:colOff>114300</xdr:colOff>
      <xdr:row>98</xdr:row>
      <xdr:rowOff>102560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15775"/>
          <a:ext cx="889000" cy="8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102560</xdr:rowOff>
    </xdr:from>
    <xdr:to>
      <xdr:col>71</xdr:col>
      <xdr:colOff>177800</xdr:colOff>
      <xdr:row>98</xdr:row>
      <xdr:rowOff>106831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04660"/>
          <a:ext cx="889000" cy="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41228</xdr:rowOff>
    </xdr:from>
    <xdr:to>
      <xdr:col>85</xdr:col>
      <xdr:colOff>177800</xdr:colOff>
      <xdr:row>98</xdr:row>
      <xdr:rowOff>142828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170765</xdr:rowOff>
    </xdr:from>
    <xdr:to>
      <xdr:col>81</xdr:col>
      <xdr:colOff>101600</xdr:colOff>
      <xdr:row>98</xdr:row>
      <xdr:rowOff>100915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92042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134325</xdr:rowOff>
    </xdr:from>
    <xdr:to>
      <xdr:col>76</xdr:col>
      <xdr:colOff>165100</xdr:colOff>
      <xdr:row>98</xdr:row>
      <xdr:rowOff>64475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81002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4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51760</xdr:rowOff>
    </xdr:from>
    <xdr:to>
      <xdr:col>72</xdr:col>
      <xdr:colOff>38100</xdr:colOff>
      <xdr:row>98</xdr:row>
      <xdr:rowOff>153360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144487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56031</xdr:rowOff>
    </xdr:from>
    <xdr:to>
      <xdr:col>67</xdr:col>
      <xdr:colOff>101600</xdr:colOff>
      <xdr:row>98</xdr:row>
      <xdr:rowOff>157631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148758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72606</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416256"/>
          <a:ext cx="889000" cy="3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72606</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416256"/>
          <a:ext cx="889000" cy="3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45420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7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21806</xdr:rowOff>
    </xdr:from>
    <xdr:to>
      <xdr:col>102</xdr:col>
      <xdr:colOff>165100</xdr:colOff>
      <xdr:row>37</xdr:row>
      <xdr:rowOff>123406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3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139933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4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28448</xdr:rowOff>
    </xdr:from>
    <xdr:to>
      <xdr:col>116</xdr:col>
      <xdr:colOff>63500</xdr:colOff>
      <xdr:row>59</xdr:row>
      <xdr:rowOff>29012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43998"/>
          <a:ext cx="8382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130945</xdr:rowOff>
    </xdr:from>
    <xdr:to>
      <xdr:col>111</xdr:col>
      <xdr:colOff>177800</xdr:colOff>
      <xdr:row>59</xdr:row>
      <xdr:rowOff>28448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75045"/>
          <a:ext cx="889000" cy="6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130945</xdr:rowOff>
    </xdr:from>
    <xdr:to>
      <xdr:col>107</xdr:col>
      <xdr:colOff>50800</xdr:colOff>
      <xdr:row>59</xdr:row>
      <xdr:rowOff>27358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75045"/>
          <a:ext cx="889000" cy="6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27236</xdr:rowOff>
    </xdr:from>
    <xdr:to>
      <xdr:col>102</xdr:col>
      <xdr:colOff>114300</xdr:colOff>
      <xdr:row>59</xdr:row>
      <xdr:rowOff>27358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42786"/>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149662</xdr:rowOff>
    </xdr:from>
    <xdr:to>
      <xdr:col>116</xdr:col>
      <xdr:colOff>114300</xdr:colOff>
      <xdr:row>59</xdr:row>
      <xdr:rowOff>79812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149098</xdr:rowOff>
    </xdr:from>
    <xdr:to>
      <xdr:col>112</xdr:col>
      <xdr:colOff>38100</xdr:colOff>
      <xdr:row>59</xdr:row>
      <xdr:rowOff>79248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70375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80145</xdr:rowOff>
    </xdr:from>
    <xdr:to>
      <xdr:col>107</xdr:col>
      <xdr:colOff>101600</xdr:colOff>
      <xdr:row>59</xdr:row>
      <xdr:rowOff>10295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26822</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148008</xdr:rowOff>
    </xdr:from>
    <xdr:to>
      <xdr:col>102</xdr:col>
      <xdr:colOff>165100</xdr:colOff>
      <xdr:row>59</xdr:row>
      <xdr:rowOff>78158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69285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8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147886</xdr:rowOff>
    </xdr:from>
    <xdr:to>
      <xdr:col>98</xdr:col>
      <xdr:colOff>38100</xdr:colOff>
      <xdr:row>59</xdr:row>
      <xdr:rowOff>78036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69163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47540</xdr:rowOff>
    </xdr:from>
    <xdr:to>
      <xdr:col>116</xdr:col>
      <xdr:colOff>63500</xdr:colOff>
      <xdr:row>75</xdr:row>
      <xdr:rowOff>73665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90629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50573</xdr:rowOff>
    </xdr:from>
    <xdr:to>
      <xdr:col>111</xdr:col>
      <xdr:colOff>177800</xdr:colOff>
      <xdr:row>75</xdr:row>
      <xdr:rowOff>73665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909323"/>
          <a:ext cx="889000" cy="2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50573</xdr:rowOff>
    </xdr:from>
    <xdr:to>
      <xdr:col>107</xdr:col>
      <xdr:colOff>50800</xdr:colOff>
      <xdr:row>75</xdr:row>
      <xdr:rowOff>104682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09323"/>
          <a:ext cx="8890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104682</xdr:rowOff>
    </xdr:from>
    <xdr:to>
      <xdr:col>102</xdr:col>
      <xdr:colOff>114300</xdr:colOff>
      <xdr:row>75</xdr:row>
      <xdr:rowOff>135734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963432"/>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168190</xdr:rowOff>
    </xdr:from>
    <xdr:to>
      <xdr:col>116</xdr:col>
      <xdr:colOff>114300</xdr:colOff>
      <xdr:row>75</xdr:row>
      <xdr:rowOff>98340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5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19617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70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22865</xdr:rowOff>
    </xdr:from>
    <xdr:to>
      <xdr:col>112</xdr:col>
      <xdr:colOff>38100</xdr:colOff>
      <xdr:row>75</xdr:row>
      <xdr:rowOff>124465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140992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5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171223</xdr:rowOff>
    </xdr:from>
    <xdr:to>
      <xdr:col>107</xdr:col>
      <xdr:colOff>101600</xdr:colOff>
      <xdr:row>75</xdr:row>
      <xdr:rowOff>101373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117900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3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53882</xdr:rowOff>
    </xdr:from>
    <xdr:to>
      <xdr:col>102</xdr:col>
      <xdr:colOff>165100</xdr:colOff>
      <xdr:row>75</xdr:row>
      <xdr:rowOff>155482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559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68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84934</xdr:rowOff>
    </xdr:from>
    <xdr:to>
      <xdr:col>98</xdr:col>
      <xdr:colOff>38100</xdr:colOff>
      <xdr:row>76</xdr:row>
      <xdr:rowOff>15084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4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31611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1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く分母が小さいため、全国平均や県の平均と比べて全体的に高いコストとなる傾向にある。各項目を類似団体と平均すると、繰出金が上位に位置している。これは簡易水道特別会計、診療所特別会計、介護保険特別会計への繰出金が前年度と比べて増となったことが要因と考えられる。一方で下位に位置するものは公債費が挙げられるが、過去の大規模事業の償還が順次終了し減ってきてはいるが、平成３０年に五戸消防署西分遣所整備のために発行した額が大きく、今後元利償還金は増加に転じていくことが見込まれる。老朽化した施設の改修等の事業も加わってくることを考えると地方債の新規発行の抑制、各特別会計の経営改善を図り繰出金の抑制に努め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1602DCB-B178-4417-9932-20AE93AB32C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2385301-4A0B-4147-834F-4B548FA11E5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8EC315F-5E3C-4A70-9AF3-9E7A56DDC26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1E6B9DE-44D5-4A7C-9036-61515859B12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A7D36A-375A-4AF1-987D-EEE17E6A20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53ACF8-6585-4EF3-B822-82714DF96C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49F9E1-95D3-43EC-AFB7-4876CD115DE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B1F194C-9085-4332-8810-29C196DBCA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E7C95EF-A516-42A4-959C-167F7606401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60A3F22-5CDB-4EF0-998E-C02411A3FD1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
2,204
150.77
3,285,761
3,086,127
197,727
1,991,168
2,797,719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1A6661-1F1D-4FD0-923D-4AC10153E6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4A8733-D8F3-45C5-A288-A740636544F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275BD3-0610-4682-B2DB-BC85F0FA1E8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5A868B-BA43-46DF-A961-FA329EC8F7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58F53B-4799-485F-812A-0F894C2AA8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5442A95-F9EB-4DEA-A1A7-2F3442E8CC2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B5366D5-BB0E-4222-8077-C7CA91FE86C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928580A-6FBD-4A26-A5A9-F7FBB5F3A38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E01351FF-D662-4BE2-BEA0-9A163F9782B6}"/>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8200BA-8D6F-4A51-8C96-C8ACF3BBC8F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A7317A3-98A4-4E84-B544-08309A4B27D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5FB7488C-9D7F-42AF-8D03-4EE094752AF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78D715C-E8FD-4F45-9425-2118708F4CF3}"/>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42FCBC1-1D69-4C0A-99D9-63B07BDB9021}"/>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64BE7E-6FC8-457D-A119-147AF36C6E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D49F5DD-2890-4C76-9BC6-E9C4AAE46998}"/>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629A5F-0F9C-42A5-A2EE-DDBD5EC44F6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A48D3AA-C461-4697-87BA-DFD190170EC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86CB297A-456B-48E5-9EE9-94133B210A4C}"/>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FC175820-325A-41FE-8266-CC58D37F606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579F678-2C39-4F10-BE01-0F40A3ED731A}"/>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3B93A91-B9DC-4079-84C6-13959AC85F2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E62F7B75-A6E7-49FD-BF2B-E6C6D515381C}"/>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B870848-E0B4-41E3-9FBD-8536FC98AFD5}"/>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1535804-E709-49BE-A38F-DA16924D0FF7}"/>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6ADD443-7B5F-45FE-872D-FB21DEEDCD5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821BA33F-277A-4239-A278-E951423DF4B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75E07951-C177-465F-9B58-F636686959C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3C06E76-271F-4D15-8952-8162F98EDCA2}"/>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E841688-7665-4A1B-8968-F7CCD64FBD3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83691D34-6854-4BFE-89D8-C0048C797EB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DCEB8435-CAF5-4990-8EF3-D67251CFD6E4}"/>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18630360-5464-4CC9-9F28-E04D21A942FB}"/>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D3FE276D-2A36-42C9-B399-95EAA78A74F9}"/>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D7208459-A3AD-42BA-ACB9-0C6790DA4331}"/>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15AEFAE8-0104-41E9-BFCC-E8CE16EDC8B2}"/>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449A769A-CC82-4785-9A59-7CD945AB2227}"/>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35818F6D-881B-48EF-878E-8621A503D8F6}"/>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549EC475-3CC1-4854-83C7-7698E29A68A1}"/>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D0154C73-6008-4F77-B6D7-AF10AAD7EBCA}"/>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A9D3E2CF-8787-4B58-9D84-126809CD2599}"/>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74A50278-C81F-4834-92E6-67B4A5FD6CA5}"/>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BF5F2C76-7C21-4A59-9C6D-9DC32A0C9B4F}"/>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3FE1F69B-C7EB-41AB-8D86-233738129011}"/>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30023CBE-2AF4-4745-845C-5129647D7DDC}"/>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7938E049-CA89-412A-AAAF-76B6A66010BD}"/>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D9F8AEB0-14CC-46E1-AA28-73FEA34D129B}"/>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87E45BE8-2B1D-495D-970A-F6C58C639419}"/>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92989</xdr:rowOff>
    </xdr:from>
    <xdr:to>
      <xdr:col>24</xdr:col>
      <xdr:colOff>63500</xdr:colOff>
      <xdr:row>36</xdr:row>
      <xdr:rowOff>120117</xdr:rowOff>
    </xdr:to>
    <xdr:cxnSp macro="">
      <xdr:nvCxnSpPr>
        <xdr:cNvPr id="60" name="直線コネクタ 59">
          <a:extLst>
            <a:ext uri="{FF2B5EF4-FFF2-40B4-BE49-F238E27FC236}">
              <a16:creationId xmlns:a16="http://schemas.microsoft.com/office/drawing/2014/main" id="{28F54CD8-10F5-42AC-A110-CDDD46519493}"/>
            </a:ext>
          </a:extLst>
        </xdr:cNvPr>
        <xdr:cNvCxnSpPr/>
      </xdr:nvCxnSpPr>
      <xdr:spPr>
        <a:xfrm flipV="1">
          <a:off x="3797300" y="6265189"/>
          <a:ext cx="838200" cy="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7ED2E63B-6AA2-4038-8E35-2A74FA53570B}"/>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FFEB3F2B-0686-448D-ABDA-AD63E7A31C6A}"/>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120117</xdr:rowOff>
    </xdr:from>
    <xdr:to>
      <xdr:col>19</xdr:col>
      <xdr:colOff>177800</xdr:colOff>
      <xdr:row>36</xdr:row>
      <xdr:rowOff>121812</xdr:rowOff>
    </xdr:to>
    <xdr:cxnSp macro="">
      <xdr:nvCxnSpPr>
        <xdr:cNvPr id="63" name="直線コネクタ 62">
          <a:extLst>
            <a:ext uri="{FF2B5EF4-FFF2-40B4-BE49-F238E27FC236}">
              <a16:creationId xmlns:a16="http://schemas.microsoft.com/office/drawing/2014/main" id="{52579E13-A717-4B0B-958D-CC4570115545}"/>
            </a:ext>
          </a:extLst>
        </xdr:cNvPr>
        <xdr:cNvCxnSpPr/>
      </xdr:nvCxnSpPr>
      <xdr:spPr>
        <a:xfrm flipV="1">
          <a:off x="2908300" y="6292317"/>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3C4CD1B2-42D1-421B-BE09-A44968E67075}"/>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3FB324FB-C05E-407C-9ED2-2C6E4C3FC1A2}"/>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121812</xdr:rowOff>
    </xdr:from>
    <xdr:to>
      <xdr:col>15</xdr:col>
      <xdr:colOff>50800</xdr:colOff>
      <xdr:row>36</xdr:row>
      <xdr:rowOff>127565</xdr:rowOff>
    </xdr:to>
    <xdr:cxnSp macro="">
      <xdr:nvCxnSpPr>
        <xdr:cNvPr id="66" name="直線コネクタ 65">
          <a:extLst>
            <a:ext uri="{FF2B5EF4-FFF2-40B4-BE49-F238E27FC236}">
              <a16:creationId xmlns:a16="http://schemas.microsoft.com/office/drawing/2014/main" id="{24B0BA54-7FD0-41AB-A0E5-7A40ADBD4602}"/>
            </a:ext>
          </a:extLst>
        </xdr:cNvPr>
        <xdr:cNvCxnSpPr/>
      </xdr:nvCxnSpPr>
      <xdr:spPr>
        <a:xfrm flipV="1">
          <a:off x="2019300" y="629401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D824D2DB-D35B-48CF-B9AF-D30BF83C7515}"/>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E609AD6B-365E-462D-819D-FD48D22105AD}"/>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127565</xdr:rowOff>
    </xdr:from>
    <xdr:to>
      <xdr:col>10</xdr:col>
      <xdr:colOff>114300</xdr:colOff>
      <xdr:row>36</xdr:row>
      <xdr:rowOff>136861</xdr:rowOff>
    </xdr:to>
    <xdr:cxnSp macro="">
      <xdr:nvCxnSpPr>
        <xdr:cNvPr id="69" name="直線コネクタ 68">
          <a:extLst>
            <a:ext uri="{FF2B5EF4-FFF2-40B4-BE49-F238E27FC236}">
              <a16:creationId xmlns:a16="http://schemas.microsoft.com/office/drawing/2014/main" id="{7019F7F6-D022-4B60-9ED8-55BF80E2160D}"/>
            </a:ext>
          </a:extLst>
        </xdr:cNvPr>
        <xdr:cNvCxnSpPr/>
      </xdr:nvCxnSpPr>
      <xdr:spPr>
        <a:xfrm flipV="1">
          <a:off x="1130300" y="6299765"/>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5F175F5C-0379-423A-BBD3-A1719FF8D613}"/>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EB5C4451-E168-4870-8A04-F7973E220616}"/>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AF6831-DC09-4B52-8DC4-9E64DC8D11C7}"/>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6825AE72-443B-41E9-9064-A6A6287CE695}"/>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48644D66-3D5F-4DB4-9761-8F7718EAB6B4}"/>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4B9CC8F-7F13-4EB7-84AB-06028B65DD6C}"/>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1CFB9EC-5C73-4092-816F-53267AC5BF7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7DA02E4A-C9A6-4FF5-B937-578B7A339D3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71D35C5-7E0A-4588-A281-E6A29FFB00C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42189</xdr:rowOff>
    </xdr:from>
    <xdr:to>
      <xdr:col>24</xdr:col>
      <xdr:colOff>114300</xdr:colOff>
      <xdr:row>36</xdr:row>
      <xdr:rowOff>143789</xdr:rowOff>
    </xdr:to>
    <xdr:sp macro="" textlink="">
      <xdr:nvSpPr>
        <xdr:cNvPr id="79" name="楕円 78">
          <a:extLst>
            <a:ext uri="{FF2B5EF4-FFF2-40B4-BE49-F238E27FC236}">
              <a16:creationId xmlns:a16="http://schemas.microsoft.com/office/drawing/2014/main" id="{0DC4A93F-DF24-4AE7-BBAE-ECFA931BA1B4}"/>
            </a:ext>
          </a:extLst>
        </xdr:cNvPr>
        <xdr:cNvSpPr/>
      </xdr:nvSpPr>
      <xdr:spPr>
        <a:xfrm>
          <a:off x="4584700" y="62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65066</xdr:rowOff>
    </xdr:from>
    <xdr:ext cx="534377" cy="259045"/>
    <xdr:sp macro="" textlink="">
      <xdr:nvSpPr>
        <xdr:cNvPr id="80" name="議会費該当値テキスト">
          <a:extLst>
            <a:ext uri="{FF2B5EF4-FFF2-40B4-BE49-F238E27FC236}">
              <a16:creationId xmlns:a16="http://schemas.microsoft.com/office/drawing/2014/main" id="{68E3893B-11D0-42F1-8AEA-6F707BBD7CA0}"/>
            </a:ext>
          </a:extLst>
        </xdr:cNvPr>
        <xdr:cNvSpPr txBox="1"/>
      </xdr:nvSpPr>
      <xdr:spPr>
        <a:xfrm>
          <a:off x="4686300" y="60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69317</xdr:rowOff>
    </xdr:from>
    <xdr:to>
      <xdr:col>20</xdr:col>
      <xdr:colOff>38100</xdr:colOff>
      <xdr:row>36</xdr:row>
      <xdr:rowOff>170917</xdr:rowOff>
    </xdr:to>
    <xdr:sp macro="" textlink="">
      <xdr:nvSpPr>
        <xdr:cNvPr id="81" name="楕円 80">
          <a:extLst>
            <a:ext uri="{FF2B5EF4-FFF2-40B4-BE49-F238E27FC236}">
              <a16:creationId xmlns:a16="http://schemas.microsoft.com/office/drawing/2014/main" id="{424D6D57-51AA-4E9E-AFFA-5B45E26D248D}"/>
            </a:ext>
          </a:extLst>
        </xdr:cNvPr>
        <xdr:cNvSpPr/>
      </xdr:nvSpPr>
      <xdr:spPr>
        <a:xfrm>
          <a:off x="3746500" y="62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15994</xdr:rowOff>
    </xdr:from>
    <xdr:ext cx="534377" cy="259045"/>
    <xdr:sp macro="" textlink="">
      <xdr:nvSpPr>
        <xdr:cNvPr id="82" name="テキスト ボックス 81">
          <a:extLst>
            <a:ext uri="{FF2B5EF4-FFF2-40B4-BE49-F238E27FC236}">
              <a16:creationId xmlns:a16="http://schemas.microsoft.com/office/drawing/2014/main" id="{49D9050D-B50B-4205-B809-9E6145CA335F}"/>
            </a:ext>
          </a:extLst>
        </xdr:cNvPr>
        <xdr:cNvSpPr txBox="1"/>
      </xdr:nvSpPr>
      <xdr:spPr>
        <a:xfrm>
          <a:off x="3530111" y="60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71012</xdr:rowOff>
    </xdr:from>
    <xdr:to>
      <xdr:col>15</xdr:col>
      <xdr:colOff>101600</xdr:colOff>
      <xdr:row>37</xdr:row>
      <xdr:rowOff>1162</xdr:rowOff>
    </xdr:to>
    <xdr:sp macro="" textlink="">
      <xdr:nvSpPr>
        <xdr:cNvPr id="83" name="楕円 82">
          <a:extLst>
            <a:ext uri="{FF2B5EF4-FFF2-40B4-BE49-F238E27FC236}">
              <a16:creationId xmlns:a16="http://schemas.microsoft.com/office/drawing/2014/main" id="{3972173E-CDEF-45FF-B383-C2B0A7B9818F}"/>
            </a:ext>
          </a:extLst>
        </xdr:cNvPr>
        <xdr:cNvSpPr/>
      </xdr:nvSpPr>
      <xdr:spPr>
        <a:xfrm>
          <a:off x="2857500" y="62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17689</xdr:rowOff>
    </xdr:from>
    <xdr:ext cx="534377" cy="259045"/>
    <xdr:sp macro="" textlink="">
      <xdr:nvSpPr>
        <xdr:cNvPr id="84" name="テキスト ボックス 83">
          <a:extLst>
            <a:ext uri="{FF2B5EF4-FFF2-40B4-BE49-F238E27FC236}">
              <a16:creationId xmlns:a16="http://schemas.microsoft.com/office/drawing/2014/main" id="{49A10FE8-8EC5-43D2-82AE-6C8D0D2F1D8A}"/>
            </a:ext>
          </a:extLst>
        </xdr:cNvPr>
        <xdr:cNvSpPr txBox="1"/>
      </xdr:nvSpPr>
      <xdr:spPr>
        <a:xfrm>
          <a:off x="2641111" y="60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76765</xdr:rowOff>
    </xdr:from>
    <xdr:to>
      <xdr:col>10</xdr:col>
      <xdr:colOff>165100</xdr:colOff>
      <xdr:row>37</xdr:row>
      <xdr:rowOff>6915</xdr:rowOff>
    </xdr:to>
    <xdr:sp macro="" textlink="">
      <xdr:nvSpPr>
        <xdr:cNvPr id="85" name="楕円 84">
          <a:extLst>
            <a:ext uri="{FF2B5EF4-FFF2-40B4-BE49-F238E27FC236}">
              <a16:creationId xmlns:a16="http://schemas.microsoft.com/office/drawing/2014/main" id="{74050520-B9FF-4F6D-AC9B-CCD1F4F602EF}"/>
            </a:ext>
          </a:extLst>
        </xdr:cNvPr>
        <xdr:cNvSpPr/>
      </xdr:nvSpPr>
      <xdr:spPr>
        <a:xfrm>
          <a:off x="1968500" y="62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23442</xdr:rowOff>
    </xdr:from>
    <xdr:ext cx="534377" cy="259045"/>
    <xdr:sp macro="" textlink="">
      <xdr:nvSpPr>
        <xdr:cNvPr id="86" name="テキスト ボックス 85">
          <a:extLst>
            <a:ext uri="{FF2B5EF4-FFF2-40B4-BE49-F238E27FC236}">
              <a16:creationId xmlns:a16="http://schemas.microsoft.com/office/drawing/2014/main" id="{38888C4C-1CA5-4839-AC55-15451238DA49}"/>
            </a:ext>
          </a:extLst>
        </xdr:cNvPr>
        <xdr:cNvSpPr txBox="1"/>
      </xdr:nvSpPr>
      <xdr:spPr>
        <a:xfrm>
          <a:off x="1752111" y="60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86061</xdr:rowOff>
    </xdr:from>
    <xdr:to>
      <xdr:col>6</xdr:col>
      <xdr:colOff>38100</xdr:colOff>
      <xdr:row>37</xdr:row>
      <xdr:rowOff>16211</xdr:rowOff>
    </xdr:to>
    <xdr:sp macro="" textlink="">
      <xdr:nvSpPr>
        <xdr:cNvPr id="87" name="楕円 86">
          <a:extLst>
            <a:ext uri="{FF2B5EF4-FFF2-40B4-BE49-F238E27FC236}">
              <a16:creationId xmlns:a16="http://schemas.microsoft.com/office/drawing/2014/main" id="{7F82263E-10F3-4104-BECE-6C76FC56ED79}"/>
            </a:ext>
          </a:extLst>
        </xdr:cNvPr>
        <xdr:cNvSpPr/>
      </xdr:nvSpPr>
      <xdr:spPr>
        <a:xfrm>
          <a:off x="1079500" y="62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32738</xdr:rowOff>
    </xdr:from>
    <xdr:ext cx="534377" cy="259045"/>
    <xdr:sp macro="" textlink="">
      <xdr:nvSpPr>
        <xdr:cNvPr id="88" name="テキスト ボックス 87">
          <a:extLst>
            <a:ext uri="{FF2B5EF4-FFF2-40B4-BE49-F238E27FC236}">
              <a16:creationId xmlns:a16="http://schemas.microsoft.com/office/drawing/2014/main" id="{CC126919-18EE-4FBB-91A5-8A3CE483AED3}"/>
            </a:ext>
          </a:extLst>
        </xdr:cNvPr>
        <xdr:cNvSpPr txBox="1"/>
      </xdr:nvSpPr>
      <xdr:spPr>
        <a:xfrm>
          <a:off x="863111" y="60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C03981AD-1923-4D56-943B-76EC45567ADC}"/>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4747BFF7-AC3B-49D0-ACE6-37314B1E5B2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2C2D300E-FB02-4002-9F01-F511A772B29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94E321A4-38E2-4413-B201-1B343751470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393EA835-F446-44EE-BA35-28B66617EAA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22A48F-A621-440D-9B10-735E5D1288E9}"/>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1429C5CA-0F8E-4E0D-A1B7-D792023E621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92075311-7B33-4B4D-BE1A-92EE4378F97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5978DE74-A88E-4460-920B-C02E3174157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313B07E6-F9F6-4E61-A361-391F46397A5C}"/>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A3A51337-C8E8-4D0E-A69F-66A30B50282E}"/>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3DC84573-986E-441F-BA98-212BD7132109}"/>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2BD90976-B5EC-4020-8408-14337D893406}"/>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324AEF43-8B0A-467E-AEB7-0BA7F9556612}"/>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3B55925-ACAA-4515-A416-1CE6E19ABF84}"/>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FD893FDA-38CC-49EE-B3FC-7F4B7D429809}"/>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2C378F5E-D0C8-4258-910B-54E0065FFDFF}"/>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AF625E1F-8D09-4F9D-9678-03169672B265}"/>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3C54731-B759-4364-8CE5-3E9A8C298D61}"/>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662F1521-B404-4FA4-A591-F74360698457}"/>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B4FFA0EA-F534-4997-812C-7DC0204F193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AEE24A6F-C3EE-4DBC-BD0C-71E91024D6F4}"/>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59F96D47-1792-4A33-A951-7EE959FB5FA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6893A69E-3B42-4B76-9F62-78EB2E692153}"/>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F2775BE9-6E40-47AE-BED3-9BE2A8435F4E}"/>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523F868F-1B5F-42D1-A8B5-6700C488F5B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D2DDCFE6-2004-4001-9AAB-CB0FB2905A5A}"/>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62482D56-9DEE-4A78-B5B7-5766FA0245F9}"/>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129163</xdr:rowOff>
    </xdr:from>
    <xdr:to>
      <xdr:col>24</xdr:col>
      <xdr:colOff>63500</xdr:colOff>
      <xdr:row>58</xdr:row>
      <xdr:rowOff>5545</xdr:rowOff>
    </xdr:to>
    <xdr:cxnSp macro="">
      <xdr:nvCxnSpPr>
        <xdr:cNvPr id="117" name="直線コネクタ 116">
          <a:extLst>
            <a:ext uri="{FF2B5EF4-FFF2-40B4-BE49-F238E27FC236}">
              <a16:creationId xmlns:a16="http://schemas.microsoft.com/office/drawing/2014/main" id="{32B8A8DA-5F98-482A-A548-A5978E5FAFB9}"/>
            </a:ext>
          </a:extLst>
        </xdr:cNvPr>
        <xdr:cNvCxnSpPr/>
      </xdr:nvCxnSpPr>
      <xdr:spPr>
        <a:xfrm flipV="1">
          <a:off x="3797300" y="9901813"/>
          <a:ext cx="838200" cy="4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A68DAC3D-B049-4EF5-BDDF-F066F4FA4222}"/>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3C29C8E7-DE1C-4580-86C7-BB3177065B86}"/>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79470</xdr:rowOff>
    </xdr:from>
    <xdr:to>
      <xdr:col>19</xdr:col>
      <xdr:colOff>177800</xdr:colOff>
      <xdr:row>58</xdr:row>
      <xdr:rowOff>5545</xdr:rowOff>
    </xdr:to>
    <xdr:cxnSp macro="">
      <xdr:nvCxnSpPr>
        <xdr:cNvPr id="120" name="直線コネクタ 119">
          <a:extLst>
            <a:ext uri="{FF2B5EF4-FFF2-40B4-BE49-F238E27FC236}">
              <a16:creationId xmlns:a16="http://schemas.microsoft.com/office/drawing/2014/main" id="{A8F0F9C8-989B-4FC3-9285-7043ECD9E95A}"/>
            </a:ext>
          </a:extLst>
        </xdr:cNvPr>
        <xdr:cNvCxnSpPr/>
      </xdr:nvCxnSpPr>
      <xdr:spPr>
        <a:xfrm>
          <a:off x="2908300" y="9852120"/>
          <a:ext cx="889000" cy="9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25B6C2CC-46BF-4D8B-A35F-8B8D0A755BC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A0DCF35B-5946-417E-8C4C-AA96E316C496}"/>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79470</xdr:rowOff>
    </xdr:from>
    <xdr:to>
      <xdr:col>15</xdr:col>
      <xdr:colOff>50800</xdr:colOff>
      <xdr:row>58</xdr:row>
      <xdr:rowOff>58277</xdr:rowOff>
    </xdr:to>
    <xdr:cxnSp macro="">
      <xdr:nvCxnSpPr>
        <xdr:cNvPr id="123" name="直線コネクタ 122">
          <a:extLst>
            <a:ext uri="{FF2B5EF4-FFF2-40B4-BE49-F238E27FC236}">
              <a16:creationId xmlns:a16="http://schemas.microsoft.com/office/drawing/2014/main" id="{6E10237C-F96B-4342-B6E3-D38522CB1FFB}"/>
            </a:ext>
          </a:extLst>
        </xdr:cNvPr>
        <xdr:cNvCxnSpPr/>
      </xdr:nvCxnSpPr>
      <xdr:spPr>
        <a:xfrm flipV="1">
          <a:off x="2019300" y="9852120"/>
          <a:ext cx="889000" cy="15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B9DB430D-D349-4302-8ED2-B6F07ACB89F4}"/>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CAE56F0F-2E48-4E90-A59A-B2BF6ACDDB44}"/>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51319</xdr:rowOff>
    </xdr:from>
    <xdr:to>
      <xdr:col>10</xdr:col>
      <xdr:colOff>114300</xdr:colOff>
      <xdr:row>58</xdr:row>
      <xdr:rowOff>58277</xdr:rowOff>
    </xdr:to>
    <xdr:cxnSp macro="">
      <xdr:nvCxnSpPr>
        <xdr:cNvPr id="126" name="直線コネクタ 125">
          <a:extLst>
            <a:ext uri="{FF2B5EF4-FFF2-40B4-BE49-F238E27FC236}">
              <a16:creationId xmlns:a16="http://schemas.microsoft.com/office/drawing/2014/main" id="{B36A82CB-4349-41C9-BF8B-7842E7D6FC1C}"/>
            </a:ext>
          </a:extLst>
        </xdr:cNvPr>
        <xdr:cNvCxnSpPr/>
      </xdr:nvCxnSpPr>
      <xdr:spPr>
        <a:xfrm>
          <a:off x="1130300" y="9995419"/>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B14E76FA-C37B-4B0F-B3CB-68BB25A6F84C}"/>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57045EE-4655-4ADA-990A-4722D966E09D}"/>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B188F07D-A6A6-4774-97BF-AD2AD7BEEA89}"/>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560F7B6C-F49D-44A2-9FF0-1ABD84EA0216}"/>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CB436E2E-3720-4D3C-B35D-ABEB87F4F7F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D6EF6967-4B95-40D6-84C9-A6C14D3A292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57A64E7A-E274-473A-96BC-5D7AF5DAFCEC}"/>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0D608A5-86B8-4F48-91D9-946BCBD0768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F4707AB-160D-421E-955D-907002B6B4D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78363</xdr:rowOff>
    </xdr:from>
    <xdr:to>
      <xdr:col>24</xdr:col>
      <xdr:colOff>114300</xdr:colOff>
      <xdr:row>58</xdr:row>
      <xdr:rowOff>8513</xdr:rowOff>
    </xdr:to>
    <xdr:sp macro="" textlink="">
      <xdr:nvSpPr>
        <xdr:cNvPr id="136" name="楕円 135">
          <a:extLst>
            <a:ext uri="{FF2B5EF4-FFF2-40B4-BE49-F238E27FC236}">
              <a16:creationId xmlns:a16="http://schemas.microsoft.com/office/drawing/2014/main" id="{B30C37B8-DBF1-43B0-94C4-5A24348C33BA}"/>
            </a:ext>
          </a:extLst>
        </xdr:cNvPr>
        <xdr:cNvSpPr/>
      </xdr:nvSpPr>
      <xdr:spPr>
        <a:xfrm>
          <a:off x="4584700" y="985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56790</xdr:rowOff>
    </xdr:from>
    <xdr:ext cx="599010" cy="259045"/>
    <xdr:sp macro="" textlink="">
      <xdr:nvSpPr>
        <xdr:cNvPr id="137" name="総務費該当値テキスト">
          <a:extLst>
            <a:ext uri="{FF2B5EF4-FFF2-40B4-BE49-F238E27FC236}">
              <a16:creationId xmlns:a16="http://schemas.microsoft.com/office/drawing/2014/main" id="{A5034887-B4C2-4062-80D1-B464EECD5B6B}"/>
            </a:ext>
          </a:extLst>
        </xdr:cNvPr>
        <xdr:cNvSpPr txBox="1"/>
      </xdr:nvSpPr>
      <xdr:spPr>
        <a:xfrm>
          <a:off x="4686300" y="982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126195</xdr:rowOff>
    </xdr:from>
    <xdr:to>
      <xdr:col>20</xdr:col>
      <xdr:colOff>38100</xdr:colOff>
      <xdr:row>58</xdr:row>
      <xdr:rowOff>56345</xdr:rowOff>
    </xdr:to>
    <xdr:sp macro="" textlink="">
      <xdr:nvSpPr>
        <xdr:cNvPr id="138" name="楕円 137">
          <a:extLst>
            <a:ext uri="{FF2B5EF4-FFF2-40B4-BE49-F238E27FC236}">
              <a16:creationId xmlns:a16="http://schemas.microsoft.com/office/drawing/2014/main" id="{35BF61C8-FCF2-4E75-ACC5-3E9B46052108}"/>
            </a:ext>
          </a:extLst>
        </xdr:cNvPr>
        <xdr:cNvSpPr/>
      </xdr:nvSpPr>
      <xdr:spPr>
        <a:xfrm>
          <a:off x="3746500" y="98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47472</xdr:rowOff>
    </xdr:from>
    <xdr:ext cx="599010" cy="259045"/>
    <xdr:sp macro="" textlink="">
      <xdr:nvSpPr>
        <xdr:cNvPr id="139" name="テキスト ボックス 138">
          <a:extLst>
            <a:ext uri="{FF2B5EF4-FFF2-40B4-BE49-F238E27FC236}">
              <a16:creationId xmlns:a16="http://schemas.microsoft.com/office/drawing/2014/main" id="{39698A99-13A9-4BAB-B16C-218E4237A96F}"/>
            </a:ext>
          </a:extLst>
        </xdr:cNvPr>
        <xdr:cNvSpPr txBox="1"/>
      </xdr:nvSpPr>
      <xdr:spPr>
        <a:xfrm>
          <a:off x="3497795" y="999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28670</xdr:rowOff>
    </xdr:from>
    <xdr:to>
      <xdr:col>15</xdr:col>
      <xdr:colOff>101600</xdr:colOff>
      <xdr:row>57</xdr:row>
      <xdr:rowOff>130270</xdr:rowOff>
    </xdr:to>
    <xdr:sp macro="" textlink="">
      <xdr:nvSpPr>
        <xdr:cNvPr id="140" name="楕円 139">
          <a:extLst>
            <a:ext uri="{FF2B5EF4-FFF2-40B4-BE49-F238E27FC236}">
              <a16:creationId xmlns:a16="http://schemas.microsoft.com/office/drawing/2014/main" id="{DF33867D-7F63-4240-B5D9-976C54128196}"/>
            </a:ext>
          </a:extLst>
        </xdr:cNvPr>
        <xdr:cNvSpPr/>
      </xdr:nvSpPr>
      <xdr:spPr>
        <a:xfrm>
          <a:off x="2857500" y="98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121397</xdr:rowOff>
    </xdr:from>
    <xdr:ext cx="599010" cy="259045"/>
    <xdr:sp macro="" textlink="">
      <xdr:nvSpPr>
        <xdr:cNvPr id="141" name="テキスト ボックス 140">
          <a:extLst>
            <a:ext uri="{FF2B5EF4-FFF2-40B4-BE49-F238E27FC236}">
              <a16:creationId xmlns:a16="http://schemas.microsoft.com/office/drawing/2014/main" id="{183C5FF2-1FED-437E-AE20-DDB794DF2279}"/>
            </a:ext>
          </a:extLst>
        </xdr:cNvPr>
        <xdr:cNvSpPr txBox="1"/>
      </xdr:nvSpPr>
      <xdr:spPr>
        <a:xfrm>
          <a:off x="2608795" y="989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7477</xdr:rowOff>
    </xdr:from>
    <xdr:to>
      <xdr:col>10</xdr:col>
      <xdr:colOff>165100</xdr:colOff>
      <xdr:row>58</xdr:row>
      <xdr:rowOff>109077</xdr:rowOff>
    </xdr:to>
    <xdr:sp macro="" textlink="">
      <xdr:nvSpPr>
        <xdr:cNvPr id="142" name="楕円 141">
          <a:extLst>
            <a:ext uri="{FF2B5EF4-FFF2-40B4-BE49-F238E27FC236}">
              <a16:creationId xmlns:a16="http://schemas.microsoft.com/office/drawing/2014/main" id="{A37A1D7B-D08D-456B-8AE3-0FC416497433}"/>
            </a:ext>
          </a:extLst>
        </xdr:cNvPr>
        <xdr:cNvSpPr/>
      </xdr:nvSpPr>
      <xdr:spPr>
        <a:xfrm>
          <a:off x="1968500" y="995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100204</xdr:rowOff>
    </xdr:from>
    <xdr:ext cx="599010" cy="259045"/>
    <xdr:sp macro="" textlink="">
      <xdr:nvSpPr>
        <xdr:cNvPr id="143" name="テキスト ボックス 142">
          <a:extLst>
            <a:ext uri="{FF2B5EF4-FFF2-40B4-BE49-F238E27FC236}">
              <a16:creationId xmlns:a16="http://schemas.microsoft.com/office/drawing/2014/main" id="{8922AB39-F232-433A-879F-8451C52D782E}"/>
            </a:ext>
          </a:extLst>
        </xdr:cNvPr>
        <xdr:cNvSpPr txBox="1"/>
      </xdr:nvSpPr>
      <xdr:spPr>
        <a:xfrm>
          <a:off x="1719795" y="1004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519</xdr:rowOff>
    </xdr:from>
    <xdr:to>
      <xdr:col>6</xdr:col>
      <xdr:colOff>38100</xdr:colOff>
      <xdr:row>58</xdr:row>
      <xdr:rowOff>102119</xdr:rowOff>
    </xdr:to>
    <xdr:sp macro="" textlink="">
      <xdr:nvSpPr>
        <xdr:cNvPr id="144" name="楕円 143">
          <a:extLst>
            <a:ext uri="{FF2B5EF4-FFF2-40B4-BE49-F238E27FC236}">
              <a16:creationId xmlns:a16="http://schemas.microsoft.com/office/drawing/2014/main" id="{C192569C-9BA9-49F2-A316-3A9F2E290E31}"/>
            </a:ext>
          </a:extLst>
        </xdr:cNvPr>
        <xdr:cNvSpPr/>
      </xdr:nvSpPr>
      <xdr:spPr>
        <a:xfrm>
          <a:off x="1079500" y="994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93246</xdr:rowOff>
    </xdr:from>
    <xdr:ext cx="599010" cy="259045"/>
    <xdr:sp macro="" textlink="">
      <xdr:nvSpPr>
        <xdr:cNvPr id="145" name="テキスト ボックス 144">
          <a:extLst>
            <a:ext uri="{FF2B5EF4-FFF2-40B4-BE49-F238E27FC236}">
              <a16:creationId xmlns:a16="http://schemas.microsoft.com/office/drawing/2014/main" id="{F4F2380D-6130-4B25-B6D0-E885C2063993}"/>
            </a:ext>
          </a:extLst>
        </xdr:cNvPr>
        <xdr:cNvSpPr txBox="1"/>
      </xdr:nvSpPr>
      <xdr:spPr>
        <a:xfrm>
          <a:off x="830795" y="1003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206D173B-FCCC-4774-BBA5-571EC51A87B4}"/>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35420063-F274-4851-B18E-13D235151D4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8D5DA831-010F-4C4D-862F-493D8B68083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13C3455-4082-4830-9A3E-E50E8CC1B17A}"/>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7E762E4-D07E-480F-A23D-9E79A6E5C458}"/>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552703C1-1473-4DE0-9655-B3C23047001E}"/>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9389939E-625E-435F-9062-A32DB7B94C6C}"/>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462E50F0-E2A0-4010-82FF-1B8757717AA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C5EC8806-C32F-4321-A859-16EC1A2873A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4CB6C6-E4F7-439D-8A32-7410044F9D7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1089737B-432C-492C-AA14-07D8F124ED2E}"/>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455F02BA-C5DB-4BAB-A39A-5C3B0FF99127}"/>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E6C49091-2AB5-4CCC-83FC-8896319597E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57F9F77D-2449-41C3-8C6F-4C7F110278AA}"/>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350FAA77-A2EC-4EA8-94B8-FBC0E707BF01}"/>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C5EF9318-5154-414C-941D-A2C90739A4A5}"/>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1221FC38-EE0C-4943-9329-E12F30E0C5F2}"/>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1CB74B76-CC82-4425-94F1-E8D99AC2B0B7}"/>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E36A9B18-450B-45BA-8E25-54CF35DCD399}"/>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83FE424C-5012-4452-A07A-670FAFDE6A8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2EE07D5B-4CFA-451A-AE90-DFCF4D9A03C9}"/>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B519A4B7-FB9E-4FC8-A7E6-DCE6D58FD893}"/>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29F34870-F9A9-49E1-A455-26FCCB6DA7FC}"/>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6D742D91-8F59-4B65-810A-3810B914E59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433AA447-25E1-4350-BB85-4E84CE081F15}"/>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42FEF201-66A2-4176-BED0-A2842969AC3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5DA8229E-6B19-45F2-96DE-517293547FE8}"/>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9FC08882-2C51-404D-ADDD-7BCD822FA7D6}"/>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AEDCE54A-853F-4182-A684-EC9DC5EDB96F}"/>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185CA2DF-5290-4F4D-9454-07D540B2234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8D792753-5F54-470F-A89E-1E1EF5C66CE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149823</xdr:rowOff>
    </xdr:from>
    <xdr:to>
      <xdr:col>24</xdr:col>
      <xdr:colOff>63500</xdr:colOff>
      <xdr:row>77</xdr:row>
      <xdr:rowOff>45281</xdr:rowOff>
    </xdr:to>
    <xdr:cxnSp macro="">
      <xdr:nvCxnSpPr>
        <xdr:cNvPr id="177" name="直線コネクタ 176">
          <a:extLst>
            <a:ext uri="{FF2B5EF4-FFF2-40B4-BE49-F238E27FC236}">
              <a16:creationId xmlns:a16="http://schemas.microsoft.com/office/drawing/2014/main" id="{F6C1A3A0-F76A-49EC-98AF-01C139D04201}"/>
            </a:ext>
          </a:extLst>
        </xdr:cNvPr>
        <xdr:cNvCxnSpPr/>
      </xdr:nvCxnSpPr>
      <xdr:spPr>
        <a:xfrm>
          <a:off x="3797300" y="13180023"/>
          <a:ext cx="838200" cy="6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D21B21CD-D9DE-4A16-8735-2B1617241521}"/>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90856E61-EF24-4D99-9ACF-0BAD584C6EE7}"/>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149823</xdr:rowOff>
    </xdr:from>
    <xdr:to>
      <xdr:col>19</xdr:col>
      <xdr:colOff>177800</xdr:colOff>
      <xdr:row>77</xdr:row>
      <xdr:rowOff>66512</xdr:rowOff>
    </xdr:to>
    <xdr:cxnSp macro="">
      <xdr:nvCxnSpPr>
        <xdr:cNvPr id="180" name="直線コネクタ 179">
          <a:extLst>
            <a:ext uri="{FF2B5EF4-FFF2-40B4-BE49-F238E27FC236}">
              <a16:creationId xmlns:a16="http://schemas.microsoft.com/office/drawing/2014/main" id="{785B01BB-6C4A-493B-8923-CE6E3BAB44A3}"/>
            </a:ext>
          </a:extLst>
        </xdr:cNvPr>
        <xdr:cNvCxnSpPr/>
      </xdr:nvCxnSpPr>
      <xdr:spPr>
        <a:xfrm flipV="1">
          <a:off x="2908300" y="13180023"/>
          <a:ext cx="889000" cy="8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18456FAC-A969-4897-A1BF-3E994CA45EDF}"/>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9427FF66-F2FB-49EA-AF1E-A6812E97C7F8}"/>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66512</xdr:rowOff>
    </xdr:from>
    <xdr:to>
      <xdr:col>15</xdr:col>
      <xdr:colOff>50800</xdr:colOff>
      <xdr:row>77</xdr:row>
      <xdr:rowOff>84189</xdr:rowOff>
    </xdr:to>
    <xdr:cxnSp macro="">
      <xdr:nvCxnSpPr>
        <xdr:cNvPr id="183" name="直線コネクタ 182">
          <a:extLst>
            <a:ext uri="{FF2B5EF4-FFF2-40B4-BE49-F238E27FC236}">
              <a16:creationId xmlns:a16="http://schemas.microsoft.com/office/drawing/2014/main" id="{00736994-F070-49FC-9267-46053339D679}"/>
            </a:ext>
          </a:extLst>
        </xdr:cNvPr>
        <xdr:cNvCxnSpPr/>
      </xdr:nvCxnSpPr>
      <xdr:spPr>
        <a:xfrm flipV="1">
          <a:off x="2019300" y="13268162"/>
          <a:ext cx="889000" cy="1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6554C68-548A-4042-A6B1-B595282804A9}"/>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884717D6-E085-41F7-9430-F891B7D08EF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84189</xdr:rowOff>
    </xdr:from>
    <xdr:to>
      <xdr:col>10</xdr:col>
      <xdr:colOff>114300</xdr:colOff>
      <xdr:row>77</xdr:row>
      <xdr:rowOff>110479</xdr:rowOff>
    </xdr:to>
    <xdr:cxnSp macro="">
      <xdr:nvCxnSpPr>
        <xdr:cNvPr id="186" name="直線コネクタ 185">
          <a:extLst>
            <a:ext uri="{FF2B5EF4-FFF2-40B4-BE49-F238E27FC236}">
              <a16:creationId xmlns:a16="http://schemas.microsoft.com/office/drawing/2014/main" id="{3FCCD829-898D-47F9-80B4-E012B058C843}"/>
            </a:ext>
          </a:extLst>
        </xdr:cNvPr>
        <xdr:cNvCxnSpPr/>
      </xdr:nvCxnSpPr>
      <xdr:spPr>
        <a:xfrm flipV="1">
          <a:off x="1130300" y="13285839"/>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2D292EB7-6E46-47DF-B9C4-F4396A209671}"/>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CB936132-522B-4862-97AC-17ADD693FA54}"/>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BED9FB1A-8E56-43C3-BF8C-4183EE235F6F}"/>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E4A02292-F2D3-498C-AAA9-FC9CE21E6919}"/>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C0813225-5F7D-4D2D-B528-FDB4AB29EF6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E8E1B725-869B-4317-B033-7D89BA12EDF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B97BE5E6-4594-46C2-967C-B54D4E6B4AB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43D8789C-0CCE-4AED-9D93-C22556C7E03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FA457EB-E87D-4050-855A-3BBF7DC6E6F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165931</xdr:rowOff>
    </xdr:from>
    <xdr:to>
      <xdr:col>24</xdr:col>
      <xdr:colOff>114300</xdr:colOff>
      <xdr:row>77</xdr:row>
      <xdr:rowOff>96081</xdr:rowOff>
    </xdr:to>
    <xdr:sp macro="" textlink="">
      <xdr:nvSpPr>
        <xdr:cNvPr id="196" name="楕円 195">
          <a:extLst>
            <a:ext uri="{FF2B5EF4-FFF2-40B4-BE49-F238E27FC236}">
              <a16:creationId xmlns:a16="http://schemas.microsoft.com/office/drawing/2014/main" id="{9340F635-CCAB-49F9-A9B9-4025BE2BDDE2}"/>
            </a:ext>
          </a:extLst>
        </xdr:cNvPr>
        <xdr:cNvSpPr/>
      </xdr:nvSpPr>
      <xdr:spPr>
        <a:xfrm>
          <a:off x="4584700" y="131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144358</xdr:rowOff>
    </xdr:from>
    <xdr:ext cx="599010" cy="259045"/>
    <xdr:sp macro="" textlink="">
      <xdr:nvSpPr>
        <xdr:cNvPr id="197" name="民生費該当値テキスト">
          <a:extLst>
            <a:ext uri="{FF2B5EF4-FFF2-40B4-BE49-F238E27FC236}">
              <a16:creationId xmlns:a16="http://schemas.microsoft.com/office/drawing/2014/main" id="{D4EFD7B4-77E0-4EC3-8BC4-F144F43569E7}"/>
            </a:ext>
          </a:extLst>
        </xdr:cNvPr>
        <xdr:cNvSpPr txBox="1"/>
      </xdr:nvSpPr>
      <xdr:spPr>
        <a:xfrm>
          <a:off x="4686300" y="1317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99023</xdr:rowOff>
    </xdr:from>
    <xdr:to>
      <xdr:col>20</xdr:col>
      <xdr:colOff>38100</xdr:colOff>
      <xdr:row>77</xdr:row>
      <xdr:rowOff>29173</xdr:rowOff>
    </xdr:to>
    <xdr:sp macro="" textlink="">
      <xdr:nvSpPr>
        <xdr:cNvPr id="198" name="楕円 197">
          <a:extLst>
            <a:ext uri="{FF2B5EF4-FFF2-40B4-BE49-F238E27FC236}">
              <a16:creationId xmlns:a16="http://schemas.microsoft.com/office/drawing/2014/main" id="{C7E0EC3C-979E-4CC7-9EA9-92828F1D315C}"/>
            </a:ext>
          </a:extLst>
        </xdr:cNvPr>
        <xdr:cNvSpPr/>
      </xdr:nvSpPr>
      <xdr:spPr>
        <a:xfrm>
          <a:off x="3746500" y="131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20300</xdr:rowOff>
    </xdr:from>
    <xdr:ext cx="599010" cy="259045"/>
    <xdr:sp macro="" textlink="">
      <xdr:nvSpPr>
        <xdr:cNvPr id="199" name="テキスト ボックス 198">
          <a:extLst>
            <a:ext uri="{FF2B5EF4-FFF2-40B4-BE49-F238E27FC236}">
              <a16:creationId xmlns:a16="http://schemas.microsoft.com/office/drawing/2014/main" id="{734F5086-0FFE-461F-90F1-3F7281E5AD0B}"/>
            </a:ext>
          </a:extLst>
        </xdr:cNvPr>
        <xdr:cNvSpPr txBox="1"/>
      </xdr:nvSpPr>
      <xdr:spPr>
        <a:xfrm>
          <a:off x="3497795" y="1322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15712</xdr:rowOff>
    </xdr:from>
    <xdr:to>
      <xdr:col>15</xdr:col>
      <xdr:colOff>101600</xdr:colOff>
      <xdr:row>77</xdr:row>
      <xdr:rowOff>117312</xdr:rowOff>
    </xdr:to>
    <xdr:sp macro="" textlink="">
      <xdr:nvSpPr>
        <xdr:cNvPr id="200" name="楕円 199">
          <a:extLst>
            <a:ext uri="{FF2B5EF4-FFF2-40B4-BE49-F238E27FC236}">
              <a16:creationId xmlns:a16="http://schemas.microsoft.com/office/drawing/2014/main" id="{D30FF83A-F724-4092-90A5-3B2AADAD7717}"/>
            </a:ext>
          </a:extLst>
        </xdr:cNvPr>
        <xdr:cNvSpPr/>
      </xdr:nvSpPr>
      <xdr:spPr>
        <a:xfrm>
          <a:off x="2857500" y="13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108439</xdr:rowOff>
    </xdr:from>
    <xdr:ext cx="599010" cy="259045"/>
    <xdr:sp macro="" textlink="">
      <xdr:nvSpPr>
        <xdr:cNvPr id="201" name="テキスト ボックス 200">
          <a:extLst>
            <a:ext uri="{FF2B5EF4-FFF2-40B4-BE49-F238E27FC236}">
              <a16:creationId xmlns:a16="http://schemas.microsoft.com/office/drawing/2014/main" id="{4FAB2EC3-383F-49A3-9F7E-095B2E8CA6F5}"/>
            </a:ext>
          </a:extLst>
        </xdr:cNvPr>
        <xdr:cNvSpPr txBox="1"/>
      </xdr:nvSpPr>
      <xdr:spPr>
        <a:xfrm>
          <a:off x="2608795" y="1331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33389</xdr:rowOff>
    </xdr:from>
    <xdr:to>
      <xdr:col>10</xdr:col>
      <xdr:colOff>165100</xdr:colOff>
      <xdr:row>77</xdr:row>
      <xdr:rowOff>134989</xdr:rowOff>
    </xdr:to>
    <xdr:sp macro="" textlink="">
      <xdr:nvSpPr>
        <xdr:cNvPr id="202" name="楕円 201">
          <a:extLst>
            <a:ext uri="{FF2B5EF4-FFF2-40B4-BE49-F238E27FC236}">
              <a16:creationId xmlns:a16="http://schemas.microsoft.com/office/drawing/2014/main" id="{1407424D-5F1C-4825-9E7D-C5150B471947}"/>
            </a:ext>
          </a:extLst>
        </xdr:cNvPr>
        <xdr:cNvSpPr/>
      </xdr:nvSpPr>
      <xdr:spPr>
        <a:xfrm>
          <a:off x="1968500" y="132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126116</xdr:rowOff>
    </xdr:from>
    <xdr:ext cx="599010" cy="259045"/>
    <xdr:sp macro="" textlink="">
      <xdr:nvSpPr>
        <xdr:cNvPr id="203" name="テキスト ボックス 202">
          <a:extLst>
            <a:ext uri="{FF2B5EF4-FFF2-40B4-BE49-F238E27FC236}">
              <a16:creationId xmlns:a16="http://schemas.microsoft.com/office/drawing/2014/main" id="{5929213E-2BE3-4DAA-992F-F59133B48B9C}"/>
            </a:ext>
          </a:extLst>
        </xdr:cNvPr>
        <xdr:cNvSpPr txBox="1"/>
      </xdr:nvSpPr>
      <xdr:spPr>
        <a:xfrm>
          <a:off x="1719795" y="1332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59679</xdr:rowOff>
    </xdr:from>
    <xdr:to>
      <xdr:col>6</xdr:col>
      <xdr:colOff>38100</xdr:colOff>
      <xdr:row>77</xdr:row>
      <xdr:rowOff>161279</xdr:rowOff>
    </xdr:to>
    <xdr:sp macro="" textlink="">
      <xdr:nvSpPr>
        <xdr:cNvPr id="204" name="楕円 203">
          <a:extLst>
            <a:ext uri="{FF2B5EF4-FFF2-40B4-BE49-F238E27FC236}">
              <a16:creationId xmlns:a16="http://schemas.microsoft.com/office/drawing/2014/main" id="{4418EB95-1F2E-4BB4-A76D-7881B48CEC18}"/>
            </a:ext>
          </a:extLst>
        </xdr:cNvPr>
        <xdr:cNvSpPr/>
      </xdr:nvSpPr>
      <xdr:spPr>
        <a:xfrm>
          <a:off x="1079500" y="132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152406</xdr:rowOff>
    </xdr:from>
    <xdr:ext cx="599010" cy="259045"/>
    <xdr:sp macro="" textlink="">
      <xdr:nvSpPr>
        <xdr:cNvPr id="205" name="テキスト ボックス 204">
          <a:extLst>
            <a:ext uri="{FF2B5EF4-FFF2-40B4-BE49-F238E27FC236}">
              <a16:creationId xmlns:a16="http://schemas.microsoft.com/office/drawing/2014/main" id="{4D5A6C04-0A24-48EB-A9EA-700333B4E6B2}"/>
            </a:ext>
          </a:extLst>
        </xdr:cNvPr>
        <xdr:cNvSpPr txBox="1"/>
      </xdr:nvSpPr>
      <xdr:spPr>
        <a:xfrm>
          <a:off x="830795" y="1335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DFAFED9B-1A8F-4B99-9DC5-D5C02FC8A0C5}"/>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B723445-F7D0-4F9F-9AC1-22029B5FAC5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64B68A8-202B-4EB2-A965-8F9FD6C027D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35968324-6AA5-414E-A2E1-68494E2F53A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897619C-D480-4E77-84F7-FB3D0A8D76D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16B56E84-C047-4017-BFE0-000FDCBD69D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FB7C6446-BD93-44C8-9AD9-C914FBA4457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9F2EE888-2136-434D-ADB4-3FF55EF2B86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F5630948-6510-4068-ABD1-F1C33EA0DB3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FDB88CE8-4AD2-45A4-8A62-487E5D3BFE3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435468DE-FEE2-46F2-8702-2F967A222613}"/>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20921E23-B7D8-4DF9-AA67-AA77D8F2DE68}"/>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4BF96301-A5FD-4CD1-AC84-988445BDA07B}"/>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3B683514-1A80-49D3-9D86-FB16D6BEDEAB}"/>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850262A6-454D-42D4-8E6A-17BB31B22603}"/>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61A4E6B1-CE5A-4E89-96CA-8825469DCE97}"/>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B58BC18F-14C5-49AE-A37E-4568E04178D9}"/>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306617CC-078F-40F6-8859-092DBCA1A52D}"/>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E1710D18-FA52-49E0-8D2B-00065A477D78}"/>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CF184250-D7D9-485A-8C2A-DCD98FC0970C}"/>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F21F067B-61C8-4CE4-A3E8-23A8A9A50E5C}"/>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F681607E-6B64-4302-9AF3-03CB26633D74}"/>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A4808DFD-130A-4A76-A128-23F68CE4A25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D01E2F1A-1E6D-4510-8D5F-FE6CC9ACD9D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8AA963A5-7DF3-40F6-9809-2409794352BD}"/>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A5782252-0F21-4DD9-8C08-1B8132DBA293}"/>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31D89AF7-B7F7-42C9-839F-3AE4792528F4}"/>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3584EFBF-C97C-4B52-A65A-9FDA82CA3E1D}"/>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D84DDF3B-BF56-47C1-990E-7451DA3E194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8195B5C3-97A9-4EC0-AA20-4EE52385BDCF}"/>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69142</xdr:rowOff>
    </xdr:from>
    <xdr:to>
      <xdr:col>24</xdr:col>
      <xdr:colOff>63500</xdr:colOff>
      <xdr:row>98</xdr:row>
      <xdr:rowOff>81561</xdr:rowOff>
    </xdr:to>
    <xdr:cxnSp macro="">
      <xdr:nvCxnSpPr>
        <xdr:cNvPr id="236" name="直線コネクタ 235">
          <a:extLst>
            <a:ext uri="{FF2B5EF4-FFF2-40B4-BE49-F238E27FC236}">
              <a16:creationId xmlns:a16="http://schemas.microsoft.com/office/drawing/2014/main" id="{8610D6D8-A5D4-4014-AAC7-1F7E62CB622E}"/>
            </a:ext>
          </a:extLst>
        </xdr:cNvPr>
        <xdr:cNvCxnSpPr/>
      </xdr:nvCxnSpPr>
      <xdr:spPr>
        <a:xfrm flipV="1">
          <a:off x="3797300" y="16871242"/>
          <a:ext cx="8382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2116C66-6B52-493F-A173-76AC8A7BCFA4}"/>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BE316E99-DC76-4079-9FC9-1B99127123D4}"/>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70089</xdr:rowOff>
    </xdr:from>
    <xdr:to>
      <xdr:col>19</xdr:col>
      <xdr:colOff>177800</xdr:colOff>
      <xdr:row>98</xdr:row>
      <xdr:rowOff>81561</xdr:rowOff>
    </xdr:to>
    <xdr:cxnSp macro="">
      <xdr:nvCxnSpPr>
        <xdr:cNvPr id="239" name="直線コネクタ 238">
          <a:extLst>
            <a:ext uri="{FF2B5EF4-FFF2-40B4-BE49-F238E27FC236}">
              <a16:creationId xmlns:a16="http://schemas.microsoft.com/office/drawing/2014/main" id="{E2F2DC18-CF41-4A5C-9402-29AAA4F7A270}"/>
            </a:ext>
          </a:extLst>
        </xdr:cNvPr>
        <xdr:cNvCxnSpPr/>
      </xdr:nvCxnSpPr>
      <xdr:spPr>
        <a:xfrm>
          <a:off x="2908300" y="16872189"/>
          <a:ext cx="889000" cy="1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F70A63B7-EB21-4B31-8469-39702CD344D6}"/>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4A611370-0CB7-4885-B869-8E6E1DF30861}"/>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70089</xdr:rowOff>
    </xdr:from>
    <xdr:to>
      <xdr:col>15</xdr:col>
      <xdr:colOff>50800</xdr:colOff>
      <xdr:row>98</xdr:row>
      <xdr:rowOff>121222</xdr:rowOff>
    </xdr:to>
    <xdr:cxnSp macro="">
      <xdr:nvCxnSpPr>
        <xdr:cNvPr id="242" name="直線コネクタ 241">
          <a:extLst>
            <a:ext uri="{FF2B5EF4-FFF2-40B4-BE49-F238E27FC236}">
              <a16:creationId xmlns:a16="http://schemas.microsoft.com/office/drawing/2014/main" id="{639D1300-909A-4989-B162-2697ABC19AD0}"/>
            </a:ext>
          </a:extLst>
        </xdr:cNvPr>
        <xdr:cNvCxnSpPr/>
      </xdr:nvCxnSpPr>
      <xdr:spPr>
        <a:xfrm flipV="1">
          <a:off x="2019300" y="16872189"/>
          <a:ext cx="889000" cy="5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72EC36A9-0A9E-4D02-8708-00423EB3B8ED}"/>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9B5AB967-5864-4949-B65A-90F20C49BB49}"/>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121222</xdr:rowOff>
    </xdr:from>
    <xdr:to>
      <xdr:col>10</xdr:col>
      <xdr:colOff>114300</xdr:colOff>
      <xdr:row>98</xdr:row>
      <xdr:rowOff>150820</xdr:rowOff>
    </xdr:to>
    <xdr:cxnSp macro="">
      <xdr:nvCxnSpPr>
        <xdr:cNvPr id="245" name="直線コネクタ 244">
          <a:extLst>
            <a:ext uri="{FF2B5EF4-FFF2-40B4-BE49-F238E27FC236}">
              <a16:creationId xmlns:a16="http://schemas.microsoft.com/office/drawing/2014/main" id="{3228BD15-E0CF-4C83-A89C-17190BB06547}"/>
            </a:ext>
          </a:extLst>
        </xdr:cNvPr>
        <xdr:cNvCxnSpPr/>
      </xdr:nvCxnSpPr>
      <xdr:spPr>
        <a:xfrm flipV="1">
          <a:off x="1130300" y="16923322"/>
          <a:ext cx="8890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EC78A77E-ABE1-4186-8FCE-D1E74684E3E5}"/>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80E855E9-B4ED-422C-A8F5-E1D40615C25B}"/>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49792732-7BB1-4941-A19C-10141D6FBFCD}"/>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170B2D48-21D1-411E-9277-9388F18C6D73}"/>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53E10EB7-0D24-42DF-B580-2167B44692CC}"/>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F7FDAAF-9333-40AC-80A5-EA9B314DAABE}"/>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7E6B994F-D339-4755-B10F-3F48CAD1A609}"/>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E05A7A5E-CD5B-421F-9F10-050DE032AA74}"/>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42C9FDF8-6FA6-46E5-B200-7FCEFEBA6F2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18342</xdr:rowOff>
    </xdr:from>
    <xdr:to>
      <xdr:col>24</xdr:col>
      <xdr:colOff>114300</xdr:colOff>
      <xdr:row>98</xdr:row>
      <xdr:rowOff>119942</xdr:rowOff>
    </xdr:to>
    <xdr:sp macro="" textlink="">
      <xdr:nvSpPr>
        <xdr:cNvPr id="255" name="楕円 254">
          <a:extLst>
            <a:ext uri="{FF2B5EF4-FFF2-40B4-BE49-F238E27FC236}">
              <a16:creationId xmlns:a16="http://schemas.microsoft.com/office/drawing/2014/main" id="{572219A3-72E8-4DEF-8190-2193B8A0C2F2}"/>
            </a:ext>
          </a:extLst>
        </xdr:cNvPr>
        <xdr:cNvSpPr/>
      </xdr:nvSpPr>
      <xdr:spPr>
        <a:xfrm>
          <a:off x="4584700" y="1682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104719</xdr:rowOff>
    </xdr:from>
    <xdr:ext cx="534377" cy="259045"/>
    <xdr:sp macro="" textlink="">
      <xdr:nvSpPr>
        <xdr:cNvPr id="256" name="衛生費該当値テキスト">
          <a:extLst>
            <a:ext uri="{FF2B5EF4-FFF2-40B4-BE49-F238E27FC236}">
              <a16:creationId xmlns:a16="http://schemas.microsoft.com/office/drawing/2014/main" id="{A873840C-4CEE-4386-83FB-537310E9DA6C}"/>
            </a:ext>
          </a:extLst>
        </xdr:cNvPr>
        <xdr:cNvSpPr txBox="1"/>
      </xdr:nvSpPr>
      <xdr:spPr>
        <a:xfrm>
          <a:off x="4686300" y="1673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30761</xdr:rowOff>
    </xdr:from>
    <xdr:to>
      <xdr:col>20</xdr:col>
      <xdr:colOff>38100</xdr:colOff>
      <xdr:row>98</xdr:row>
      <xdr:rowOff>132361</xdr:rowOff>
    </xdr:to>
    <xdr:sp macro="" textlink="">
      <xdr:nvSpPr>
        <xdr:cNvPr id="257" name="楕円 256">
          <a:extLst>
            <a:ext uri="{FF2B5EF4-FFF2-40B4-BE49-F238E27FC236}">
              <a16:creationId xmlns:a16="http://schemas.microsoft.com/office/drawing/2014/main" id="{1C96B134-3DF2-4976-A8BE-8BE8F3A6974A}"/>
            </a:ext>
          </a:extLst>
        </xdr:cNvPr>
        <xdr:cNvSpPr/>
      </xdr:nvSpPr>
      <xdr:spPr>
        <a:xfrm>
          <a:off x="3746500" y="168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123488</xdr:rowOff>
    </xdr:from>
    <xdr:ext cx="534377" cy="259045"/>
    <xdr:sp macro="" textlink="">
      <xdr:nvSpPr>
        <xdr:cNvPr id="258" name="テキスト ボックス 257">
          <a:extLst>
            <a:ext uri="{FF2B5EF4-FFF2-40B4-BE49-F238E27FC236}">
              <a16:creationId xmlns:a16="http://schemas.microsoft.com/office/drawing/2014/main" id="{7F6CE46D-5980-4042-BB92-7DFCBBCAA903}"/>
            </a:ext>
          </a:extLst>
        </xdr:cNvPr>
        <xdr:cNvSpPr txBox="1"/>
      </xdr:nvSpPr>
      <xdr:spPr>
        <a:xfrm>
          <a:off x="3530111" y="169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19289</xdr:rowOff>
    </xdr:from>
    <xdr:to>
      <xdr:col>15</xdr:col>
      <xdr:colOff>101600</xdr:colOff>
      <xdr:row>98</xdr:row>
      <xdr:rowOff>120889</xdr:rowOff>
    </xdr:to>
    <xdr:sp macro="" textlink="">
      <xdr:nvSpPr>
        <xdr:cNvPr id="259" name="楕円 258">
          <a:extLst>
            <a:ext uri="{FF2B5EF4-FFF2-40B4-BE49-F238E27FC236}">
              <a16:creationId xmlns:a16="http://schemas.microsoft.com/office/drawing/2014/main" id="{3EC00714-1E22-4E07-BB86-BD0E5E983F61}"/>
            </a:ext>
          </a:extLst>
        </xdr:cNvPr>
        <xdr:cNvSpPr/>
      </xdr:nvSpPr>
      <xdr:spPr>
        <a:xfrm>
          <a:off x="2857500" y="168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112016</xdr:rowOff>
    </xdr:from>
    <xdr:ext cx="534377" cy="259045"/>
    <xdr:sp macro="" textlink="">
      <xdr:nvSpPr>
        <xdr:cNvPr id="260" name="テキスト ボックス 259">
          <a:extLst>
            <a:ext uri="{FF2B5EF4-FFF2-40B4-BE49-F238E27FC236}">
              <a16:creationId xmlns:a16="http://schemas.microsoft.com/office/drawing/2014/main" id="{A05A1C47-DFC0-4974-8C14-F41C11F1AF00}"/>
            </a:ext>
          </a:extLst>
        </xdr:cNvPr>
        <xdr:cNvSpPr txBox="1"/>
      </xdr:nvSpPr>
      <xdr:spPr>
        <a:xfrm>
          <a:off x="2641111" y="1691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70422</xdr:rowOff>
    </xdr:from>
    <xdr:to>
      <xdr:col>10</xdr:col>
      <xdr:colOff>165100</xdr:colOff>
      <xdr:row>99</xdr:row>
      <xdr:rowOff>572</xdr:rowOff>
    </xdr:to>
    <xdr:sp macro="" textlink="">
      <xdr:nvSpPr>
        <xdr:cNvPr id="261" name="楕円 260">
          <a:extLst>
            <a:ext uri="{FF2B5EF4-FFF2-40B4-BE49-F238E27FC236}">
              <a16:creationId xmlns:a16="http://schemas.microsoft.com/office/drawing/2014/main" id="{F5568241-C5F6-4963-8F68-53FF53498F78}"/>
            </a:ext>
          </a:extLst>
        </xdr:cNvPr>
        <xdr:cNvSpPr/>
      </xdr:nvSpPr>
      <xdr:spPr>
        <a:xfrm>
          <a:off x="1968500" y="168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163149</xdr:rowOff>
    </xdr:from>
    <xdr:ext cx="534377" cy="259045"/>
    <xdr:sp macro="" textlink="">
      <xdr:nvSpPr>
        <xdr:cNvPr id="262" name="テキスト ボックス 261">
          <a:extLst>
            <a:ext uri="{FF2B5EF4-FFF2-40B4-BE49-F238E27FC236}">
              <a16:creationId xmlns:a16="http://schemas.microsoft.com/office/drawing/2014/main" id="{B28CFAA9-90C5-4DA6-B4A6-80317FD4F811}"/>
            </a:ext>
          </a:extLst>
        </xdr:cNvPr>
        <xdr:cNvSpPr txBox="1"/>
      </xdr:nvSpPr>
      <xdr:spPr>
        <a:xfrm>
          <a:off x="1752111" y="16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100020</xdr:rowOff>
    </xdr:from>
    <xdr:to>
      <xdr:col>6</xdr:col>
      <xdr:colOff>38100</xdr:colOff>
      <xdr:row>99</xdr:row>
      <xdr:rowOff>30170</xdr:rowOff>
    </xdr:to>
    <xdr:sp macro="" textlink="">
      <xdr:nvSpPr>
        <xdr:cNvPr id="263" name="楕円 262">
          <a:extLst>
            <a:ext uri="{FF2B5EF4-FFF2-40B4-BE49-F238E27FC236}">
              <a16:creationId xmlns:a16="http://schemas.microsoft.com/office/drawing/2014/main" id="{5381D6C5-A8FE-4D3A-8967-EF57849FCF78}"/>
            </a:ext>
          </a:extLst>
        </xdr:cNvPr>
        <xdr:cNvSpPr/>
      </xdr:nvSpPr>
      <xdr:spPr>
        <a:xfrm>
          <a:off x="1079500" y="169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21297</xdr:rowOff>
    </xdr:from>
    <xdr:ext cx="534377" cy="259045"/>
    <xdr:sp macro="" textlink="">
      <xdr:nvSpPr>
        <xdr:cNvPr id="264" name="テキスト ボックス 263">
          <a:extLst>
            <a:ext uri="{FF2B5EF4-FFF2-40B4-BE49-F238E27FC236}">
              <a16:creationId xmlns:a16="http://schemas.microsoft.com/office/drawing/2014/main" id="{440DB060-3ED3-4786-B6F3-4885CC109389}"/>
            </a:ext>
          </a:extLst>
        </xdr:cNvPr>
        <xdr:cNvSpPr txBox="1"/>
      </xdr:nvSpPr>
      <xdr:spPr>
        <a:xfrm>
          <a:off x="863111" y="169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C4A8BAD0-2C04-411C-A66F-8F22766B86F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E0903282-7342-4F2B-B832-EB57DAE4FF1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AA8B8D52-A036-4A9A-B286-1FD95B8EBC24}"/>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5A70AAA3-4EF0-4675-8ED7-EC31CBDB4C9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DCEEAC5E-4B2E-4CCA-8A30-E36AC1C33CC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402493D3-F05E-43E9-9449-6A83F1A05CA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6F0F68E6-9C29-4741-8A0A-885FA4B50B2D}"/>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397CD3C3-2D8D-48A3-9EF8-E254FA12160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B6C15BBF-CF0F-42C8-96F2-83FF69296F5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C139AAF7-58BD-4BB1-A292-377C283BD76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51DCC56B-BD13-44C0-9A6F-1223A0445D42}"/>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FEF95259-1837-40DA-9369-91DA370A4B8F}"/>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962484CB-BA3B-4310-A4DF-F52594C9CE0A}"/>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9830D5A9-DCCA-42CA-AEEF-52B5831B4C41}"/>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9C400292-6890-4EBD-BE20-407DA9431511}"/>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716B06FF-CFDA-473C-9544-15C1FA4E1064}"/>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64530BBC-F9C1-4A0C-BE5E-A0069EA7D18A}"/>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1BE7BB79-2C6A-422B-B87B-C2C64F31B5B6}"/>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AA78ECA1-00D7-40E6-81C0-9357878606A4}"/>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47C65B75-0F72-450C-BB3B-0C445D8DD88B}"/>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E7929008-8B87-4887-84E6-B4DDC0257861}"/>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50434112-0F91-4798-AD8F-B76F64EAD962}"/>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4658F05F-88C1-4742-8AE0-92E651F9C8AD}"/>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2378095-F270-41BD-980F-63445214D466}"/>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A49352C1-06A5-4050-8F8D-A16B24C032B6}"/>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B49DC13F-6760-4C7F-8678-6D3FCB9C723E}"/>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2A2A7D73-200A-4D92-8D55-FD628247B71F}"/>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C2DCD2B7-F4BA-4864-B8AA-EFABB9ECFF68}"/>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23AB732C-2860-4778-A63E-8E96574D584C}"/>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1964339-F580-4A4E-B801-9CE4D155E8FC}"/>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EEF994DC-349F-4B63-B25E-FCA46F3BF708}"/>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1AE78E2E-2D41-49A4-A1A1-06C56CF4C984}"/>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3D2FBC30-B19C-4C47-BF10-3F1B687EB8B5}"/>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B5747C9-299D-41D5-AF79-5B619AB29809}"/>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7C367F98-73EA-413F-BA24-EACF1D243FAF}"/>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E7D03F64-DD2B-4968-93C7-768E61395ED2}"/>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B33C78E4-645A-499A-851C-BF439FBE85C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8D9EDE22-8BE0-4ABA-A4BB-4559BCECB41E}"/>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6893DA2-76CB-4BEF-B829-5869A99353E4}"/>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45727741-AFDF-438B-B136-21BA3A38C813}"/>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2EA1DC8A-EBC5-4796-B28C-BCCADEACEBA3}"/>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736DAA12-72E4-484C-99C5-368B550EE9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AF4BA4C3-2E12-470D-914E-2E1DF9CDF10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E955423-BD33-475B-AE8B-CEB5991392F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A8C6274A-4441-4C8A-A081-8402609023AE}"/>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271F4A7E-05D7-46BE-814E-55A49D3E1B48}"/>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2FDB72A6-8FAB-483E-B690-29372AA03C1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A20F3B99-6C9F-437B-A940-33D20CF3278F}"/>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42E9BAC-D023-4CB5-B54F-576DCE8E4EF2}"/>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1740D195-E736-46D8-A951-8DFF50CA5A7D}"/>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9DF01D29-943A-45E3-BDD8-0800532ABB3C}"/>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A3E32025-7057-4DEF-8141-C5FD47D599EA}"/>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803C3E98-A049-4DF9-9476-D80FC76FC6EE}"/>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74382A52-183C-4135-9D21-556F73766A39}"/>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6EFD9A26-6AFC-495C-9601-F60B6AA07FF7}"/>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29ACAA21-999F-4F73-B38C-EF8DA1508CE4}"/>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ED2B3900-582E-49C3-81A1-1F856407FC6F}"/>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7048D34D-CB41-446C-92D2-D5F171D0BA73}"/>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23708558-D5AC-480C-ACD6-8A84BBC49DF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515644B5-7570-4100-985B-0497C81E706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A4EEF0CC-00E9-468A-BD2D-A5965912FDC8}"/>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4E388F60-20BF-439A-929D-BAF72E95479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35552C78-31DF-4F2A-A5C4-8B70DE64970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C2C9AF3E-DC7D-4B0A-A67D-2B5AF413E901}"/>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8211C4F4-9CC3-4DB4-AE1C-C1CB6328AF86}"/>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E3D6943F-B283-44B9-8861-E7A54CC5A86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CA401992-7A3A-4066-AD01-DC5E55F614F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8690FB55-DAE3-472C-9BCB-E2F12D788826}"/>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4794D6E9-3FF1-4286-BBB9-6E9E511EAFB1}"/>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33AD0405-7E3B-4AF4-ABAE-52BE880DAADF}"/>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369F18A9-5C1D-4482-BA10-FE1C0A23E4C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95E766C0-F5A6-4926-BE56-2144F0E68796}"/>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A6BB576C-92F9-4AB8-95C3-B4BDE06616D5}"/>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AB67DCC7-9A1B-48A7-9777-F1B95200212B}"/>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9C3DCA6A-1C39-42D6-B07A-F313FA8DDFAF}"/>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8A997EA5-B000-411C-8B79-A315ECC743FB}"/>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9303C853-FF8E-45DF-993F-533E4DC17A57}"/>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53EDD393-051C-4678-A62E-3042A079315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6DD8B566-AE11-4589-846A-EF175B7B57F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C32D095A-0EB4-4B0F-AA80-AB32FC9ACD1A}"/>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83302ACF-70D1-426F-86C8-9976952CCE2A}"/>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89F7236-33AE-4D91-9DD8-A712690F0D95}"/>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22641DCD-3E47-4DC5-BF25-6A1D56952777}"/>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31641</xdr:rowOff>
    </xdr:from>
    <xdr:to>
      <xdr:col>55</xdr:col>
      <xdr:colOff>0</xdr:colOff>
      <xdr:row>58</xdr:row>
      <xdr:rowOff>72260</xdr:rowOff>
    </xdr:to>
    <xdr:cxnSp macro="">
      <xdr:nvCxnSpPr>
        <xdr:cNvPr id="348" name="直線コネクタ 347">
          <a:extLst>
            <a:ext uri="{FF2B5EF4-FFF2-40B4-BE49-F238E27FC236}">
              <a16:creationId xmlns:a16="http://schemas.microsoft.com/office/drawing/2014/main" id="{8CB10F00-6BE8-4711-8042-C0CCE6C70911}"/>
            </a:ext>
          </a:extLst>
        </xdr:cNvPr>
        <xdr:cNvCxnSpPr/>
      </xdr:nvCxnSpPr>
      <xdr:spPr>
        <a:xfrm flipV="1">
          <a:off x="9639300" y="9975741"/>
          <a:ext cx="838200" cy="4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6BFE1FA6-A56C-4C44-97F5-75E6C8E8052F}"/>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83E97AD8-2EDE-432D-B456-D4BFAADF510C}"/>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60745</xdr:rowOff>
    </xdr:from>
    <xdr:to>
      <xdr:col>50</xdr:col>
      <xdr:colOff>114300</xdr:colOff>
      <xdr:row>58</xdr:row>
      <xdr:rowOff>72260</xdr:rowOff>
    </xdr:to>
    <xdr:cxnSp macro="">
      <xdr:nvCxnSpPr>
        <xdr:cNvPr id="351" name="直線コネクタ 350">
          <a:extLst>
            <a:ext uri="{FF2B5EF4-FFF2-40B4-BE49-F238E27FC236}">
              <a16:creationId xmlns:a16="http://schemas.microsoft.com/office/drawing/2014/main" id="{E945202F-A1F4-48EB-B872-A46EA52BAFA0}"/>
            </a:ext>
          </a:extLst>
        </xdr:cNvPr>
        <xdr:cNvCxnSpPr/>
      </xdr:nvCxnSpPr>
      <xdr:spPr>
        <a:xfrm>
          <a:off x="8750300" y="10004845"/>
          <a:ext cx="8890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F2ABF384-7CAA-4140-AD65-66D872E54867}"/>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11B70B61-F497-4F74-A121-3E1A8C3BD9E4}"/>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60745</xdr:rowOff>
    </xdr:from>
    <xdr:to>
      <xdr:col>45</xdr:col>
      <xdr:colOff>177800</xdr:colOff>
      <xdr:row>58</xdr:row>
      <xdr:rowOff>76138</xdr:rowOff>
    </xdr:to>
    <xdr:cxnSp macro="">
      <xdr:nvCxnSpPr>
        <xdr:cNvPr id="354" name="直線コネクタ 353">
          <a:extLst>
            <a:ext uri="{FF2B5EF4-FFF2-40B4-BE49-F238E27FC236}">
              <a16:creationId xmlns:a16="http://schemas.microsoft.com/office/drawing/2014/main" id="{28C793CD-B9C9-43BF-9378-C3883D57241D}"/>
            </a:ext>
          </a:extLst>
        </xdr:cNvPr>
        <xdr:cNvCxnSpPr/>
      </xdr:nvCxnSpPr>
      <xdr:spPr>
        <a:xfrm flipV="1">
          <a:off x="7861300" y="10004845"/>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97D6035C-5CDB-4099-935E-464E2777502D}"/>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AE828DE9-C4FD-42AC-B08F-AAEA22B10B5B}"/>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76138</xdr:rowOff>
    </xdr:from>
    <xdr:to>
      <xdr:col>41</xdr:col>
      <xdr:colOff>50800</xdr:colOff>
      <xdr:row>58</xdr:row>
      <xdr:rowOff>78174</xdr:rowOff>
    </xdr:to>
    <xdr:cxnSp macro="">
      <xdr:nvCxnSpPr>
        <xdr:cNvPr id="357" name="直線コネクタ 356">
          <a:extLst>
            <a:ext uri="{FF2B5EF4-FFF2-40B4-BE49-F238E27FC236}">
              <a16:creationId xmlns:a16="http://schemas.microsoft.com/office/drawing/2014/main" id="{D06DC9B8-A092-4A68-847B-6951943EFB13}"/>
            </a:ext>
          </a:extLst>
        </xdr:cNvPr>
        <xdr:cNvCxnSpPr/>
      </xdr:nvCxnSpPr>
      <xdr:spPr>
        <a:xfrm flipV="1">
          <a:off x="6972300" y="10020238"/>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146F37D5-6A8B-4806-AD79-35EB4169549D}"/>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63786D04-8139-4081-85FB-3980A64E1C27}"/>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47732F35-0024-4FF1-B23B-E5B135051ECA}"/>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D79D087F-BC59-42A4-B089-DCE559AEA48D}"/>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E90605B0-5D5E-47E9-9A28-5EDC434844F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71CCD83F-9260-482C-83DB-DC7DF84D111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4254B0CB-B6FB-4C5F-98B9-2DD933BBA85E}"/>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16F69690-7C52-4A65-89CA-A6FA7DDEFC3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C0B7E456-7FEB-4023-8D4C-C6E34DD3F98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152291</xdr:rowOff>
    </xdr:from>
    <xdr:to>
      <xdr:col>55</xdr:col>
      <xdr:colOff>50800</xdr:colOff>
      <xdr:row>58</xdr:row>
      <xdr:rowOff>82441</xdr:rowOff>
    </xdr:to>
    <xdr:sp macro="" textlink="">
      <xdr:nvSpPr>
        <xdr:cNvPr id="367" name="楕円 366">
          <a:extLst>
            <a:ext uri="{FF2B5EF4-FFF2-40B4-BE49-F238E27FC236}">
              <a16:creationId xmlns:a16="http://schemas.microsoft.com/office/drawing/2014/main" id="{4890DC0F-7AA7-4535-8B87-574E353F3AEF}"/>
            </a:ext>
          </a:extLst>
        </xdr:cNvPr>
        <xdr:cNvSpPr/>
      </xdr:nvSpPr>
      <xdr:spPr>
        <a:xfrm>
          <a:off x="10426700" y="99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111668</xdr:rowOff>
    </xdr:from>
    <xdr:ext cx="599010" cy="259045"/>
    <xdr:sp macro="" textlink="">
      <xdr:nvSpPr>
        <xdr:cNvPr id="368" name="農林水産業費該当値テキスト">
          <a:extLst>
            <a:ext uri="{FF2B5EF4-FFF2-40B4-BE49-F238E27FC236}">
              <a16:creationId xmlns:a16="http://schemas.microsoft.com/office/drawing/2014/main" id="{09E1D4EE-24EC-42E7-90EF-7D1D5FCA5D43}"/>
            </a:ext>
          </a:extLst>
        </xdr:cNvPr>
        <xdr:cNvSpPr txBox="1"/>
      </xdr:nvSpPr>
      <xdr:spPr>
        <a:xfrm>
          <a:off x="10528300" y="971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21460</xdr:rowOff>
    </xdr:from>
    <xdr:to>
      <xdr:col>50</xdr:col>
      <xdr:colOff>165100</xdr:colOff>
      <xdr:row>58</xdr:row>
      <xdr:rowOff>123060</xdr:rowOff>
    </xdr:to>
    <xdr:sp macro="" textlink="">
      <xdr:nvSpPr>
        <xdr:cNvPr id="369" name="楕円 368">
          <a:extLst>
            <a:ext uri="{FF2B5EF4-FFF2-40B4-BE49-F238E27FC236}">
              <a16:creationId xmlns:a16="http://schemas.microsoft.com/office/drawing/2014/main" id="{B276C206-82D9-46C5-986B-03F299623F09}"/>
            </a:ext>
          </a:extLst>
        </xdr:cNvPr>
        <xdr:cNvSpPr/>
      </xdr:nvSpPr>
      <xdr:spPr>
        <a:xfrm>
          <a:off x="9588500" y="99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114187</xdr:rowOff>
    </xdr:from>
    <xdr:ext cx="599010" cy="259045"/>
    <xdr:sp macro="" textlink="">
      <xdr:nvSpPr>
        <xdr:cNvPr id="370" name="テキスト ボックス 369">
          <a:extLst>
            <a:ext uri="{FF2B5EF4-FFF2-40B4-BE49-F238E27FC236}">
              <a16:creationId xmlns:a16="http://schemas.microsoft.com/office/drawing/2014/main" id="{8A9118FB-F85F-4014-B157-60BF01B0DF4B}"/>
            </a:ext>
          </a:extLst>
        </xdr:cNvPr>
        <xdr:cNvSpPr txBox="1"/>
      </xdr:nvSpPr>
      <xdr:spPr>
        <a:xfrm>
          <a:off x="9339795" y="1005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9945</xdr:rowOff>
    </xdr:from>
    <xdr:to>
      <xdr:col>46</xdr:col>
      <xdr:colOff>38100</xdr:colOff>
      <xdr:row>58</xdr:row>
      <xdr:rowOff>111545</xdr:rowOff>
    </xdr:to>
    <xdr:sp macro="" textlink="">
      <xdr:nvSpPr>
        <xdr:cNvPr id="371" name="楕円 370">
          <a:extLst>
            <a:ext uri="{FF2B5EF4-FFF2-40B4-BE49-F238E27FC236}">
              <a16:creationId xmlns:a16="http://schemas.microsoft.com/office/drawing/2014/main" id="{7A4738F7-DBDA-4717-8C2D-40DD05AD660D}"/>
            </a:ext>
          </a:extLst>
        </xdr:cNvPr>
        <xdr:cNvSpPr/>
      </xdr:nvSpPr>
      <xdr:spPr>
        <a:xfrm>
          <a:off x="8699500" y="99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128072</xdr:rowOff>
    </xdr:from>
    <xdr:ext cx="599010" cy="259045"/>
    <xdr:sp macro="" textlink="">
      <xdr:nvSpPr>
        <xdr:cNvPr id="372" name="テキスト ボックス 371">
          <a:extLst>
            <a:ext uri="{FF2B5EF4-FFF2-40B4-BE49-F238E27FC236}">
              <a16:creationId xmlns:a16="http://schemas.microsoft.com/office/drawing/2014/main" id="{9FD0C6A5-B469-4CD5-A1ED-9AB73120020B}"/>
            </a:ext>
          </a:extLst>
        </xdr:cNvPr>
        <xdr:cNvSpPr txBox="1"/>
      </xdr:nvSpPr>
      <xdr:spPr>
        <a:xfrm>
          <a:off x="8450795" y="972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25338</xdr:rowOff>
    </xdr:from>
    <xdr:to>
      <xdr:col>41</xdr:col>
      <xdr:colOff>101600</xdr:colOff>
      <xdr:row>58</xdr:row>
      <xdr:rowOff>126938</xdr:rowOff>
    </xdr:to>
    <xdr:sp macro="" textlink="">
      <xdr:nvSpPr>
        <xdr:cNvPr id="373" name="楕円 372">
          <a:extLst>
            <a:ext uri="{FF2B5EF4-FFF2-40B4-BE49-F238E27FC236}">
              <a16:creationId xmlns:a16="http://schemas.microsoft.com/office/drawing/2014/main" id="{11806095-4FC5-46CA-B040-2A2744256644}"/>
            </a:ext>
          </a:extLst>
        </xdr:cNvPr>
        <xdr:cNvSpPr/>
      </xdr:nvSpPr>
      <xdr:spPr>
        <a:xfrm>
          <a:off x="7810500" y="99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118065</xdr:rowOff>
    </xdr:from>
    <xdr:ext cx="599010" cy="259045"/>
    <xdr:sp macro="" textlink="">
      <xdr:nvSpPr>
        <xdr:cNvPr id="374" name="テキスト ボックス 373">
          <a:extLst>
            <a:ext uri="{FF2B5EF4-FFF2-40B4-BE49-F238E27FC236}">
              <a16:creationId xmlns:a16="http://schemas.microsoft.com/office/drawing/2014/main" id="{BEA40384-D80F-4EE9-A670-EAC79E98D35B}"/>
            </a:ext>
          </a:extLst>
        </xdr:cNvPr>
        <xdr:cNvSpPr txBox="1"/>
      </xdr:nvSpPr>
      <xdr:spPr>
        <a:xfrm>
          <a:off x="7561795" y="1006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27374</xdr:rowOff>
    </xdr:from>
    <xdr:to>
      <xdr:col>36</xdr:col>
      <xdr:colOff>165100</xdr:colOff>
      <xdr:row>58</xdr:row>
      <xdr:rowOff>128974</xdr:rowOff>
    </xdr:to>
    <xdr:sp macro="" textlink="">
      <xdr:nvSpPr>
        <xdr:cNvPr id="375" name="楕円 374">
          <a:extLst>
            <a:ext uri="{FF2B5EF4-FFF2-40B4-BE49-F238E27FC236}">
              <a16:creationId xmlns:a16="http://schemas.microsoft.com/office/drawing/2014/main" id="{594A93FC-3C14-4D35-9D5F-B0DD7F854772}"/>
            </a:ext>
          </a:extLst>
        </xdr:cNvPr>
        <xdr:cNvSpPr/>
      </xdr:nvSpPr>
      <xdr:spPr>
        <a:xfrm>
          <a:off x="6921500" y="99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120101</xdr:rowOff>
    </xdr:from>
    <xdr:ext cx="599010" cy="259045"/>
    <xdr:sp macro="" textlink="">
      <xdr:nvSpPr>
        <xdr:cNvPr id="376" name="テキスト ボックス 375">
          <a:extLst>
            <a:ext uri="{FF2B5EF4-FFF2-40B4-BE49-F238E27FC236}">
              <a16:creationId xmlns:a16="http://schemas.microsoft.com/office/drawing/2014/main" id="{835FCAB9-BD43-4EC6-ADB9-FE808AE69B9C}"/>
            </a:ext>
          </a:extLst>
        </xdr:cNvPr>
        <xdr:cNvSpPr txBox="1"/>
      </xdr:nvSpPr>
      <xdr:spPr>
        <a:xfrm>
          <a:off x="6672795" y="1006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4052A334-DF9D-43EF-AA84-34131533B0B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E8DCB773-2716-401B-B991-132CD414E3E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4F5E598E-5E23-4C23-9226-C3346AB0885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49252493-DE37-4B9A-9EBD-AA8D4354700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EFE10C52-4BB4-4AAA-84A2-342764C576F3}"/>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C8FB1264-07B6-4501-97D3-573D329C49EE}"/>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82BF4357-1BAE-47DC-87CB-090E190B8F8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5816E216-8577-45BC-B78A-420809C28A4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D5647751-71ED-4D9E-8F36-AFC10DF3FC4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71B24C3C-59D3-49E2-92C4-E394A137B14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31F61B6E-B722-4237-843C-965BD33481F6}"/>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2928A8D3-FDD3-45DE-96FD-FE878AD7C9C8}"/>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3258899F-50A5-4192-A6BE-1D627174A6F2}"/>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D6C68EB9-34FE-4D2F-B804-39E4FE45F8AB}"/>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4E523DDD-02BF-40AA-95B3-0D50408B33F6}"/>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CAE2AF3E-1E29-4738-82DF-81FB4B4C62C7}"/>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2F6116F7-1C97-4BB3-A1E4-DD9C8BAA3536}"/>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47BDC06E-C5DF-487F-A438-FE315AFADF61}"/>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5069DB91-A0BA-4EBE-9997-4135F284747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239F6F62-3BC5-4CBC-AD4B-580E5330C38D}"/>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F7FE05EA-318D-454A-BE15-9AEEEB6FC51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A52FEE2E-2C07-427C-BB7F-6DFA60051EF4}"/>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F6478A27-1580-4DF2-8FFF-AF4B4E8908C2}"/>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E6326866-B5FC-48DC-A217-BEE50E93AB18}"/>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6BFF660-6E40-4945-A07C-E5FBDC24BD1D}"/>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D1AE8FB4-627D-42A8-910B-B56107470F9A}"/>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95055</xdr:rowOff>
    </xdr:from>
    <xdr:to>
      <xdr:col>55</xdr:col>
      <xdr:colOff>0</xdr:colOff>
      <xdr:row>77</xdr:row>
      <xdr:rowOff>115108</xdr:rowOff>
    </xdr:to>
    <xdr:cxnSp macro="">
      <xdr:nvCxnSpPr>
        <xdr:cNvPr id="403" name="直線コネクタ 402">
          <a:extLst>
            <a:ext uri="{FF2B5EF4-FFF2-40B4-BE49-F238E27FC236}">
              <a16:creationId xmlns:a16="http://schemas.microsoft.com/office/drawing/2014/main" id="{31A77486-8BC7-4050-9C9F-905F6B50B810}"/>
            </a:ext>
          </a:extLst>
        </xdr:cNvPr>
        <xdr:cNvCxnSpPr/>
      </xdr:nvCxnSpPr>
      <xdr:spPr>
        <a:xfrm>
          <a:off x="9639300" y="13296705"/>
          <a:ext cx="8382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6AE4AF07-87CC-42DC-AA75-8F408C40F81A}"/>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CAC308C4-9554-4442-9F3C-81C7C9669278}"/>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66677</xdr:rowOff>
    </xdr:from>
    <xdr:to>
      <xdr:col>50</xdr:col>
      <xdr:colOff>114300</xdr:colOff>
      <xdr:row>77</xdr:row>
      <xdr:rowOff>95055</xdr:rowOff>
    </xdr:to>
    <xdr:cxnSp macro="">
      <xdr:nvCxnSpPr>
        <xdr:cNvPr id="406" name="直線コネクタ 405">
          <a:extLst>
            <a:ext uri="{FF2B5EF4-FFF2-40B4-BE49-F238E27FC236}">
              <a16:creationId xmlns:a16="http://schemas.microsoft.com/office/drawing/2014/main" id="{B9A9D115-5442-430F-A6C3-F0D56873A19F}"/>
            </a:ext>
          </a:extLst>
        </xdr:cNvPr>
        <xdr:cNvCxnSpPr/>
      </xdr:nvCxnSpPr>
      <xdr:spPr>
        <a:xfrm>
          <a:off x="8750300" y="13268327"/>
          <a:ext cx="8890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C137EACD-F31A-4873-BAB5-6316269C22FC}"/>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1C4A00CB-2059-440E-956C-F041E440209F}"/>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66677</xdr:rowOff>
    </xdr:from>
    <xdr:to>
      <xdr:col>45</xdr:col>
      <xdr:colOff>177800</xdr:colOff>
      <xdr:row>77</xdr:row>
      <xdr:rowOff>164457</xdr:rowOff>
    </xdr:to>
    <xdr:cxnSp macro="">
      <xdr:nvCxnSpPr>
        <xdr:cNvPr id="409" name="直線コネクタ 408">
          <a:extLst>
            <a:ext uri="{FF2B5EF4-FFF2-40B4-BE49-F238E27FC236}">
              <a16:creationId xmlns:a16="http://schemas.microsoft.com/office/drawing/2014/main" id="{03DB1DDE-C567-4761-A675-3C72E7CF1C44}"/>
            </a:ext>
          </a:extLst>
        </xdr:cNvPr>
        <xdr:cNvCxnSpPr/>
      </xdr:nvCxnSpPr>
      <xdr:spPr>
        <a:xfrm flipV="1">
          <a:off x="7861300" y="13268327"/>
          <a:ext cx="889000" cy="9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68C1F752-E69B-4955-99E1-3D46613794DA}"/>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EE931FB0-85EE-4C30-B62B-1A34452C8C44}"/>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164457</xdr:rowOff>
    </xdr:from>
    <xdr:to>
      <xdr:col>41</xdr:col>
      <xdr:colOff>50800</xdr:colOff>
      <xdr:row>78</xdr:row>
      <xdr:rowOff>12846</xdr:rowOff>
    </xdr:to>
    <xdr:cxnSp macro="">
      <xdr:nvCxnSpPr>
        <xdr:cNvPr id="412" name="直線コネクタ 411">
          <a:extLst>
            <a:ext uri="{FF2B5EF4-FFF2-40B4-BE49-F238E27FC236}">
              <a16:creationId xmlns:a16="http://schemas.microsoft.com/office/drawing/2014/main" id="{CF89B625-7C2A-4963-B039-CA1B2F460048}"/>
            </a:ext>
          </a:extLst>
        </xdr:cNvPr>
        <xdr:cNvCxnSpPr/>
      </xdr:nvCxnSpPr>
      <xdr:spPr>
        <a:xfrm flipV="1">
          <a:off x="6972300" y="13366107"/>
          <a:ext cx="889000" cy="1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E3B46FDA-3AC4-4D14-AA36-12931BBEEC8B}"/>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5B90A50F-8A8C-4667-9FF3-8AB76BEB1BA3}"/>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574F4F04-0CF4-496F-BCFB-5FDBE101561C}"/>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593B9377-E887-469C-8C0C-2F3B6200AC27}"/>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9111CE19-E41F-40CB-AED0-9FAF34FD60B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552569A3-34BC-4B19-B960-CDA585ACC2C7}"/>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ADCDF3F7-90DB-4A6C-BB67-737E5EFAE5F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A619C8AA-29D3-4E0D-A150-D5932DD224D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C0BFE16D-3CB9-43BB-A23C-C04038C5321E}"/>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64308</xdr:rowOff>
    </xdr:from>
    <xdr:to>
      <xdr:col>55</xdr:col>
      <xdr:colOff>50800</xdr:colOff>
      <xdr:row>77</xdr:row>
      <xdr:rowOff>165908</xdr:rowOff>
    </xdr:to>
    <xdr:sp macro="" textlink="">
      <xdr:nvSpPr>
        <xdr:cNvPr id="422" name="楕円 421">
          <a:extLst>
            <a:ext uri="{FF2B5EF4-FFF2-40B4-BE49-F238E27FC236}">
              <a16:creationId xmlns:a16="http://schemas.microsoft.com/office/drawing/2014/main" id="{B262BDE9-0E78-4DEF-9AB9-5A4AFCCE0C91}"/>
            </a:ext>
          </a:extLst>
        </xdr:cNvPr>
        <xdr:cNvSpPr/>
      </xdr:nvSpPr>
      <xdr:spPr>
        <a:xfrm>
          <a:off x="10426700" y="1326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87185</xdr:rowOff>
    </xdr:from>
    <xdr:ext cx="534377" cy="259045"/>
    <xdr:sp macro="" textlink="">
      <xdr:nvSpPr>
        <xdr:cNvPr id="423" name="商工費該当値テキスト">
          <a:extLst>
            <a:ext uri="{FF2B5EF4-FFF2-40B4-BE49-F238E27FC236}">
              <a16:creationId xmlns:a16="http://schemas.microsoft.com/office/drawing/2014/main" id="{93BAA874-A91E-4642-B712-B4DB3C24A127}"/>
            </a:ext>
          </a:extLst>
        </xdr:cNvPr>
        <xdr:cNvSpPr txBox="1"/>
      </xdr:nvSpPr>
      <xdr:spPr>
        <a:xfrm>
          <a:off x="10528300" y="1311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44255</xdr:rowOff>
    </xdr:from>
    <xdr:to>
      <xdr:col>50</xdr:col>
      <xdr:colOff>165100</xdr:colOff>
      <xdr:row>77</xdr:row>
      <xdr:rowOff>145855</xdr:rowOff>
    </xdr:to>
    <xdr:sp macro="" textlink="">
      <xdr:nvSpPr>
        <xdr:cNvPr id="424" name="楕円 423">
          <a:extLst>
            <a:ext uri="{FF2B5EF4-FFF2-40B4-BE49-F238E27FC236}">
              <a16:creationId xmlns:a16="http://schemas.microsoft.com/office/drawing/2014/main" id="{D7765AB3-4543-410B-BCDA-6471EC9201AB}"/>
            </a:ext>
          </a:extLst>
        </xdr:cNvPr>
        <xdr:cNvSpPr/>
      </xdr:nvSpPr>
      <xdr:spPr>
        <a:xfrm>
          <a:off x="9588500" y="132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162382</xdr:rowOff>
    </xdr:from>
    <xdr:ext cx="534377" cy="259045"/>
    <xdr:sp macro="" textlink="">
      <xdr:nvSpPr>
        <xdr:cNvPr id="425" name="テキスト ボックス 424">
          <a:extLst>
            <a:ext uri="{FF2B5EF4-FFF2-40B4-BE49-F238E27FC236}">
              <a16:creationId xmlns:a16="http://schemas.microsoft.com/office/drawing/2014/main" id="{DEFD40B8-8EC2-49E8-AE73-E9F3CDF7C462}"/>
            </a:ext>
          </a:extLst>
        </xdr:cNvPr>
        <xdr:cNvSpPr txBox="1"/>
      </xdr:nvSpPr>
      <xdr:spPr>
        <a:xfrm>
          <a:off x="9372111" y="1302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15877</xdr:rowOff>
    </xdr:from>
    <xdr:to>
      <xdr:col>46</xdr:col>
      <xdr:colOff>38100</xdr:colOff>
      <xdr:row>77</xdr:row>
      <xdr:rowOff>117477</xdr:rowOff>
    </xdr:to>
    <xdr:sp macro="" textlink="">
      <xdr:nvSpPr>
        <xdr:cNvPr id="426" name="楕円 425">
          <a:extLst>
            <a:ext uri="{FF2B5EF4-FFF2-40B4-BE49-F238E27FC236}">
              <a16:creationId xmlns:a16="http://schemas.microsoft.com/office/drawing/2014/main" id="{9596E226-1B38-4E82-B546-4A7F0851BDCB}"/>
            </a:ext>
          </a:extLst>
        </xdr:cNvPr>
        <xdr:cNvSpPr/>
      </xdr:nvSpPr>
      <xdr:spPr>
        <a:xfrm>
          <a:off x="8699500" y="1321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134004</xdr:rowOff>
    </xdr:from>
    <xdr:ext cx="599010" cy="259045"/>
    <xdr:sp macro="" textlink="">
      <xdr:nvSpPr>
        <xdr:cNvPr id="427" name="テキスト ボックス 426">
          <a:extLst>
            <a:ext uri="{FF2B5EF4-FFF2-40B4-BE49-F238E27FC236}">
              <a16:creationId xmlns:a16="http://schemas.microsoft.com/office/drawing/2014/main" id="{319D16C7-2DAA-4109-9C9F-E198BE05D041}"/>
            </a:ext>
          </a:extLst>
        </xdr:cNvPr>
        <xdr:cNvSpPr txBox="1"/>
      </xdr:nvSpPr>
      <xdr:spPr>
        <a:xfrm>
          <a:off x="8450795" y="1299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113657</xdr:rowOff>
    </xdr:from>
    <xdr:to>
      <xdr:col>41</xdr:col>
      <xdr:colOff>101600</xdr:colOff>
      <xdr:row>78</xdr:row>
      <xdr:rowOff>43807</xdr:rowOff>
    </xdr:to>
    <xdr:sp macro="" textlink="">
      <xdr:nvSpPr>
        <xdr:cNvPr id="428" name="楕円 427">
          <a:extLst>
            <a:ext uri="{FF2B5EF4-FFF2-40B4-BE49-F238E27FC236}">
              <a16:creationId xmlns:a16="http://schemas.microsoft.com/office/drawing/2014/main" id="{937EB316-2B2F-425D-AC07-1879E114B2EB}"/>
            </a:ext>
          </a:extLst>
        </xdr:cNvPr>
        <xdr:cNvSpPr/>
      </xdr:nvSpPr>
      <xdr:spPr>
        <a:xfrm>
          <a:off x="7810500" y="133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60334</xdr:rowOff>
    </xdr:from>
    <xdr:ext cx="534377" cy="259045"/>
    <xdr:sp macro="" textlink="">
      <xdr:nvSpPr>
        <xdr:cNvPr id="429" name="テキスト ボックス 428">
          <a:extLst>
            <a:ext uri="{FF2B5EF4-FFF2-40B4-BE49-F238E27FC236}">
              <a16:creationId xmlns:a16="http://schemas.microsoft.com/office/drawing/2014/main" id="{617357E4-6E4A-4ACF-80C1-3FC892031361}"/>
            </a:ext>
          </a:extLst>
        </xdr:cNvPr>
        <xdr:cNvSpPr txBox="1"/>
      </xdr:nvSpPr>
      <xdr:spPr>
        <a:xfrm>
          <a:off x="7594111" y="130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133496</xdr:rowOff>
    </xdr:from>
    <xdr:to>
      <xdr:col>36</xdr:col>
      <xdr:colOff>165100</xdr:colOff>
      <xdr:row>78</xdr:row>
      <xdr:rowOff>63646</xdr:rowOff>
    </xdr:to>
    <xdr:sp macro="" textlink="">
      <xdr:nvSpPr>
        <xdr:cNvPr id="430" name="楕円 429">
          <a:extLst>
            <a:ext uri="{FF2B5EF4-FFF2-40B4-BE49-F238E27FC236}">
              <a16:creationId xmlns:a16="http://schemas.microsoft.com/office/drawing/2014/main" id="{90C815D1-DC84-4711-9B09-7CD8FFC8AD17}"/>
            </a:ext>
          </a:extLst>
        </xdr:cNvPr>
        <xdr:cNvSpPr/>
      </xdr:nvSpPr>
      <xdr:spPr>
        <a:xfrm>
          <a:off x="6921500" y="133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80173</xdr:rowOff>
    </xdr:from>
    <xdr:ext cx="534377" cy="259045"/>
    <xdr:sp macro="" textlink="">
      <xdr:nvSpPr>
        <xdr:cNvPr id="431" name="テキスト ボックス 430">
          <a:extLst>
            <a:ext uri="{FF2B5EF4-FFF2-40B4-BE49-F238E27FC236}">
              <a16:creationId xmlns:a16="http://schemas.microsoft.com/office/drawing/2014/main" id="{0005A3A1-2D6D-4073-B8DD-AEE4AD9C0840}"/>
            </a:ext>
          </a:extLst>
        </xdr:cNvPr>
        <xdr:cNvSpPr txBox="1"/>
      </xdr:nvSpPr>
      <xdr:spPr>
        <a:xfrm>
          <a:off x="6705111" y="131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E933C9F6-8291-4F95-AAE7-9AFB0D54109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C626169D-98C7-42CB-8A4F-2329B0CBA18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A7CAACC9-8963-45CC-A71C-73AFFFE22AAD}"/>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B2876C31-01E7-472A-BD59-DBC057F5D457}"/>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4E9F3F4D-2BCB-428E-8581-36864421863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1FB514DB-81BB-4F8C-9072-CEC208A6FE2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BF905F1-FCBB-48DE-8854-025015291A4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91987920-5F03-446E-9246-A9EBCE61CD1C}"/>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1100C9F6-AFCA-4CF4-B06C-3D63255C7B2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FFDC23FA-7572-4435-AB59-838F814B76ED}"/>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A8B7034B-7FA8-43EF-822F-0E6A00673FE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4250BFFB-4AE9-4B4B-A97F-0D8657616A2A}"/>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A5E15B06-2F24-4EEA-8A86-8BAAF4C39219}"/>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843F0850-8145-4DD1-A32D-4DDC0111CF9E}"/>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EBCC5683-4144-4202-B114-767142269867}"/>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206E85F1-8F18-4B0A-B139-49FC3B369EC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4FA94E58-30C8-4F1C-8515-924672BBF1F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51ECB90F-C770-4F82-A8C1-264CB8D21737}"/>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A508ABCF-7030-4941-813A-D18FA4B95802}"/>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BA730D85-0138-4E14-96D6-A6AA3F389FF4}"/>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E66CF414-0671-47AB-8039-355A47DB4DC3}"/>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B742F62F-2601-4C7E-A78C-1DD9979278D8}"/>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89E835A1-3C40-4E15-B5DB-AC05CE89362C}"/>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F365D1E5-3961-492E-81F3-BE6E49922F3D}"/>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355E00BF-CD72-43D5-9403-593C990B64F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D6E30228-B760-43B9-9AEF-F6CA25685461}"/>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47589934-3884-49AF-A377-39772455CF5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36BAD3EC-24D3-4AD4-9193-5CFA302E729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BB358BFC-375C-4E22-B5EE-7ADA6AC427B3}"/>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CD04D185-017F-4146-933E-6454704066BF}"/>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49CFECFD-BB59-4971-A3E9-E944EEE202E3}"/>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866C7ED0-379E-45AB-94CD-F8B09459FA12}"/>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67397</xdr:rowOff>
    </xdr:from>
    <xdr:to>
      <xdr:col>55</xdr:col>
      <xdr:colOff>0</xdr:colOff>
      <xdr:row>97</xdr:row>
      <xdr:rowOff>96580</xdr:rowOff>
    </xdr:to>
    <xdr:cxnSp macro="">
      <xdr:nvCxnSpPr>
        <xdr:cNvPr id="464" name="直線コネクタ 463">
          <a:extLst>
            <a:ext uri="{FF2B5EF4-FFF2-40B4-BE49-F238E27FC236}">
              <a16:creationId xmlns:a16="http://schemas.microsoft.com/office/drawing/2014/main" id="{ED8D1539-8E41-4CCE-B993-069A19387534}"/>
            </a:ext>
          </a:extLst>
        </xdr:cNvPr>
        <xdr:cNvCxnSpPr/>
      </xdr:nvCxnSpPr>
      <xdr:spPr>
        <a:xfrm>
          <a:off x="9639300" y="16698047"/>
          <a:ext cx="838200" cy="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F20BD49F-EE7C-455D-9A13-E64F9526C4F5}"/>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6CE83DA9-ECEC-487C-BA20-4C72EC012461}"/>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8984</xdr:rowOff>
    </xdr:from>
    <xdr:to>
      <xdr:col>50</xdr:col>
      <xdr:colOff>114300</xdr:colOff>
      <xdr:row>97</xdr:row>
      <xdr:rowOff>67397</xdr:rowOff>
    </xdr:to>
    <xdr:cxnSp macro="">
      <xdr:nvCxnSpPr>
        <xdr:cNvPr id="467" name="直線コネクタ 466">
          <a:extLst>
            <a:ext uri="{FF2B5EF4-FFF2-40B4-BE49-F238E27FC236}">
              <a16:creationId xmlns:a16="http://schemas.microsoft.com/office/drawing/2014/main" id="{053CCBBF-3266-44F6-AED2-1776E3178BED}"/>
            </a:ext>
          </a:extLst>
        </xdr:cNvPr>
        <xdr:cNvCxnSpPr/>
      </xdr:nvCxnSpPr>
      <xdr:spPr>
        <a:xfrm>
          <a:off x="8750300" y="16639634"/>
          <a:ext cx="889000" cy="5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B2EC5D1D-14B7-4910-B6D2-0E91FF5F520C}"/>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3DD72A83-B4C1-46DE-BC36-9D1BAD036E1E}"/>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8984</xdr:rowOff>
    </xdr:from>
    <xdr:to>
      <xdr:col>45</xdr:col>
      <xdr:colOff>177800</xdr:colOff>
      <xdr:row>97</xdr:row>
      <xdr:rowOff>71837</xdr:rowOff>
    </xdr:to>
    <xdr:cxnSp macro="">
      <xdr:nvCxnSpPr>
        <xdr:cNvPr id="470" name="直線コネクタ 469">
          <a:extLst>
            <a:ext uri="{FF2B5EF4-FFF2-40B4-BE49-F238E27FC236}">
              <a16:creationId xmlns:a16="http://schemas.microsoft.com/office/drawing/2014/main" id="{58E60B0A-AB76-4CE7-9EBC-485BF58BF50D}"/>
            </a:ext>
          </a:extLst>
        </xdr:cNvPr>
        <xdr:cNvCxnSpPr/>
      </xdr:nvCxnSpPr>
      <xdr:spPr>
        <a:xfrm flipV="1">
          <a:off x="7861300" y="16639634"/>
          <a:ext cx="889000" cy="6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946CB493-0BB2-44EE-9A36-DE03FA13E5C7}"/>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9F497674-073D-4FA0-925D-D5D65B92613C}"/>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71837</xdr:rowOff>
    </xdr:from>
    <xdr:to>
      <xdr:col>41</xdr:col>
      <xdr:colOff>50800</xdr:colOff>
      <xdr:row>97</xdr:row>
      <xdr:rowOff>101846</xdr:rowOff>
    </xdr:to>
    <xdr:cxnSp macro="">
      <xdr:nvCxnSpPr>
        <xdr:cNvPr id="473" name="直線コネクタ 472">
          <a:extLst>
            <a:ext uri="{FF2B5EF4-FFF2-40B4-BE49-F238E27FC236}">
              <a16:creationId xmlns:a16="http://schemas.microsoft.com/office/drawing/2014/main" id="{5902D752-34EF-4BD0-9EC9-BB3C43852EDA}"/>
            </a:ext>
          </a:extLst>
        </xdr:cNvPr>
        <xdr:cNvCxnSpPr/>
      </xdr:nvCxnSpPr>
      <xdr:spPr>
        <a:xfrm flipV="1">
          <a:off x="6972300" y="16702487"/>
          <a:ext cx="889000" cy="3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2F62DBE8-627C-49FE-9EB9-AFD987467359}"/>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2426E52E-F053-4942-A1D1-619DF557ECEA}"/>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C91F7929-ED6B-4901-97FE-9EC792E9711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7474C4FE-F04D-4353-A681-57178E3670BF}"/>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FE73BE05-7A7B-4756-9A05-81129C32720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91F63FD8-72B9-4ADF-94AF-4CD4AA01401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BCF3D3B6-C8FD-4E40-B728-F6A8A62CBCE2}"/>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A600CC9B-7678-4EA0-8196-FDE9ADE0D61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3455422C-BE7A-46DE-AB0C-4E2FB1EC9F6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45780</xdr:rowOff>
    </xdr:from>
    <xdr:to>
      <xdr:col>55</xdr:col>
      <xdr:colOff>50800</xdr:colOff>
      <xdr:row>97</xdr:row>
      <xdr:rowOff>147380</xdr:rowOff>
    </xdr:to>
    <xdr:sp macro="" textlink="">
      <xdr:nvSpPr>
        <xdr:cNvPr id="483" name="楕円 482">
          <a:extLst>
            <a:ext uri="{FF2B5EF4-FFF2-40B4-BE49-F238E27FC236}">
              <a16:creationId xmlns:a16="http://schemas.microsoft.com/office/drawing/2014/main" id="{61D47D85-DD93-40BC-9DB4-BC5696CE026E}"/>
            </a:ext>
          </a:extLst>
        </xdr:cNvPr>
        <xdr:cNvSpPr/>
      </xdr:nvSpPr>
      <xdr:spPr>
        <a:xfrm>
          <a:off x="10426700" y="166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24207</xdr:rowOff>
    </xdr:from>
    <xdr:ext cx="599010" cy="259045"/>
    <xdr:sp macro="" textlink="">
      <xdr:nvSpPr>
        <xdr:cNvPr id="484" name="土木費該当値テキスト">
          <a:extLst>
            <a:ext uri="{FF2B5EF4-FFF2-40B4-BE49-F238E27FC236}">
              <a16:creationId xmlns:a16="http://schemas.microsoft.com/office/drawing/2014/main" id="{28F8A0A1-E7B6-4C6F-A064-E2277018D45E}"/>
            </a:ext>
          </a:extLst>
        </xdr:cNvPr>
        <xdr:cNvSpPr txBox="1"/>
      </xdr:nvSpPr>
      <xdr:spPr>
        <a:xfrm>
          <a:off x="10528300" y="1665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16597</xdr:rowOff>
    </xdr:from>
    <xdr:to>
      <xdr:col>50</xdr:col>
      <xdr:colOff>165100</xdr:colOff>
      <xdr:row>97</xdr:row>
      <xdr:rowOff>118197</xdr:rowOff>
    </xdr:to>
    <xdr:sp macro="" textlink="">
      <xdr:nvSpPr>
        <xdr:cNvPr id="485" name="楕円 484">
          <a:extLst>
            <a:ext uri="{FF2B5EF4-FFF2-40B4-BE49-F238E27FC236}">
              <a16:creationId xmlns:a16="http://schemas.microsoft.com/office/drawing/2014/main" id="{29741BC0-E6C6-45EE-BDE7-831733C25152}"/>
            </a:ext>
          </a:extLst>
        </xdr:cNvPr>
        <xdr:cNvSpPr/>
      </xdr:nvSpPr>
      <xdr:spPr>
        <a:xfrm>
          <a:off x="9588500" y="166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109324</xdr:rowOff>
    </xdr:from>
    <xdr:ext cx="599010" cy="259045"/>
    <xdr:sp macro="" textlink="">
      <xdr:nvSpPr>
        <xdr:cNvPr id="486" name="テキスト ボックス 485">
          <a:extLst>
            <a:ext uri="{FF2B5EF4-FFF2-40B4-BE49-F238E27FC236}">
              <a16:creationId xmlns:a16="http://schemas.microsoft.com/office/drawing/2014/main" id="{F50C1E20-6024-48CC-9C04-EBDF51A4E46D}"/>
            </a:ext>
          </a:extLst>
        </xdr:cNvPr>
        <xdr:cNvSpPr txBox="1"/>
      </xdr:nvSpPr>
      <xdr:spPr>
        <a:xfrm>
          <a:off x="9339795" y="1673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129634</xdr:rowOff>
    </xdr:from>
    <xdr:to>
      <xdr:col>46</xdr:col>
      <xdr:colOff>38100</xdr:colOff>
      <xdr:row>97</xdr:row>
      <xdr:rowOff>59784</xdr:rowOff>
    </xdr:to>
    <xdr:sp macro="" textlink="">
      <xdr:nvSpPr>
        <xdr:cNvPr id="487" name="楕円 486">
          <a:extLst>
            <a:ext uri="{FF2B5EF4-FFF2-40B4-BE49-F238E27FC236}">
              <a16:creationId xmlns:a16="http://schemas.microsoft.com/office/drawing/2014/main" id="{30244FA8-40DC-4B3E-B25C-93BE17ACF5C1}"/>
            </a:ext>
          </a:extLst>
        </xdr:cNvPr>
        <xdr:cNvSpPr/>
      </xdr:nvSpPr>
      <xdr:spPr>
        <a:xfrm>
          <a:off x="8699500" y="1658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76311</xdr:rowOff>
    </xdr:from>
    <xdr:ext cx="599010" cy="259045"/>
    <xdr:sp macro="" textlink="">
      <xdr:nvSpPr>
        <xdr:cNvPr id="488" name="テキスト ボックス 487">
          <a:extLst>
            <a:ext uri="{FF2B5EF4-FFF2-40B4-BE49-F238E27FC236}">
              <a16:creationId xmlns:a16="http://schemas.microsoft.com/office/drawing/2014/main" id="{97260E34-6E82-428F-AD6B-3EE01DE2D4A6}"/>
            </a:ext>
          </a:extLst>
        </xdr:cNvPr>
        <xdr:cNvSpPr txBox="1"/>
      </xdr:nvSpPr>
      <xdr:spPr>
        <a:xfrm>
          <a:off x="8450795" y="1636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21037</xdr:rowOff>
    </xdr:from>
    <xdr:to>
      <xdr:col>41</xdr:col>
      <xdr:colOff>101600</xdr:colOff>
      <xdr:row>97</xdr:row>
      <xdr:rowOff>122637</xdr:rowOff>
    </xdr:to>
    <xdr:sp macro="" textlink="">
      <xdr:nvSpPr>
        <xdr:cNvPr id="489" name="楕円 488">
          <a:extLst>
            <a:ext uri="{FF2B5EF4-FFF2-40B4-BE49-F238E27FC236}">
              <a16:creationId xmlns:a16="http://schemas.microsoft.com/office/drawing/2014/main" id="{D81C3D67-30F6-406A-AD07-15371C87F8C7}"/>
            </a:ext>
          </a:extLst>
        </xdr:cNvPr>
        <xdr:cNvSpPr/>
      </xdr:nvSpPr>
      <xdr:spPr>
        <a:xfrm>
          <a:off x="7810500" y="166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113764</xdr:rowOff>
    </xdr:from>
    <xdr:ext cx="599010" cy="259045"/>
    <xdr:sp macro="" textlink="">
      <xdr:nvSpPr>
        <xdr:cNvPr id="490" name="テキスト ボックス 489">
          <a:extLst>
            <a:ext uri="{FF2B5EF4-FFF2-40B4-BE49-F238E27FC236}">
              <a16:creationId xmlns:a16="http://schemas.microsoft.com/office/drawing/2014/main" id="{4067602A-682D-4055-B463-FC2527593E1E}"/>
            </a:ext>
          </a:extLst>
        </xdr:cNvPr>
        <xdr:cNvSpPr txBox="1"/>
      </xdr:nvSpPr>
      <xdr:spPr>
        <a:xfrm>
          <a:off x="7561795" y="1674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51046</xdr:rowOff>
    </xdr:from>
    <xdr:to>
      <xdr:col>36</xdr:col>
      <xdr:colOff>165100</xdr:colOff>
      <xdr:row>97</xdr:row>
      <xdr:rowOff>152646</xdr:rowOff>
    </xdr:to>
    <xdr:sp macro="" textlink="">
      <xdr:nvSpPr>
        <xdr:cNvPr id="491" name="楕円 490">
          <a:extLst>
            <a:ext uri="{FF2B5EF4-FFF2-40B4-BE49-F238E27FC236}">
              <a16:creationId xmlns:a16="http://schemas.microsoft.com/office/drawing/2014/main" id="{0B59547A-544E-4612-BFBC-D50E5446ED6D}"/>
            </a:ext>
          </a:extLst>
        </xdr:cNvPr>
        <xdr:cNvSpPr/>
      </xdr:nvSpPr>
      <xdr:spPr>
        <a:xfrm>
          <a:off x="6921500" y="1668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143773</xdr:rowOff>
    </xdr:from>
    <xdr:ext cx="599010" cy="259045"/>
    <xdr:sp macro="" textlink="">
      <xdr:nvSpPr>
        <xdr:cNvPr id="492" name="テキスト ボックス 491">
          <a:extLst>
            <a:ext uri="{FF2B5EF4-FFF2-40B4-BE49-F238E27FC236}">
              <a16:creationId xmlns:a16="http://schemas.microsoft.com/office/drawing/2014/main" id="{F91E71EB-8B9F-47B7-9F6E-FAEA0AED486C}"/>
            </a:ext>
          </a:extLst>
        </xdr:cNvPr>
        <xdr:cNvSpPr txBox="1"/>
      </xdr:nvSpPr>
      <xdr:spPr>
        <a:xfrm>
          <a:off x="6672795" y="1677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7EDEB568-64C1-49C6-85F5-F59808D16DF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160CCCA3-323A-4B04-9567-C7C7491F565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D59F4A3D-BF2E-4203-BE2F-49D6F87B4E7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2F2648E8-E8A0-4C41-A1DF-D3323B6E6474}"/>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119BE161-01EB-4A09-A6B2-60AD24BF926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A4D4CB8A-D378-43AB-9BED-33D3E42003F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1D35982F-39B6-401F-A926-1E323B0A3D2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D4E4841E-A1B3-4DB5-A972-83E34C40355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3B5E6D12-FD73-4FE5-8BB4-C7FEA188333B}"/>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7CAAFB39-CC5E-4714-A9D2-CB3F04F71885}"/>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DDB3783A-919C-4730-B9B2-6E9DEB2280AC}"/>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8A46AB3B-4B94-4B3F-802C-32B3D417DCB3}"/>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AE6214F-1AFE-4454-970B-804122F29604}"/>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579906D-7C17-4E87-AB4B-D0E0FF4E61FC}"/>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7E4BD270-A736-495E-AD5A-3D865A27449E}"/>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AEB71EDA-4730-42B8-A1D3-545683FFD0C5}"/>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C16B4C80-923B-43AB-9F50-24AB96C52857}"/>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BBD7C15D-2296-48FC-9C51-38F1C75A6176}"/>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4AD7A06A-5458-4680-989A-514AC51D631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D82B1E63-F0A5-464A-AB21-8B460ADBF392}"/>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6A2E5FF2-041F-4242-9C0E-40148D6C2C02}"/>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F40D389A-7EBF-44CE-B00C-BEDEFB17631A}"/>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236341F2-E477-4A6A-87F6-C82DFED1652A}"/>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D8AEABDD-3DC9-43C9-9719-59EFFC8D189C}"/>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FE298FE3-968D-46CE-BFAD-0528493B9A77}"/>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F31D935-8819-47DB-AE19-7F2C81D7C3AD}"/>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37399</xdr:rowOff>
    </xdr:from>
    <xdr:to>
      <xdr:col>85</xdr:col>
      <xdr:colOff>127000</xdr:colOff>
      <xdr:row>38</xdr:row>
      <xdr:rowOff>44353</xdr:rowOff>
    </xdr:to>
    <xdr:cxnSp macro="">
      <xdr:nvCxnSpPr>
        <xdr:cNvPr id="519" name="直線コネクタ 518">
          <a:extLst>
            <a:ext uri="{FF2B5EF4-FFF2-40B4-BE49-F238E27FC236}">
              <a16:creationId xmlns:a16="http://schemas.microsoft.com/office/drawing/2014/main" id="{5FF67E3A-46E6-4D88-ABD9-38D0204FF767}"/>
            </a:ext>
          </a:extLst>
        </xdr:cNvPr>
        <xdr:cNvCxnSpPr/>
      </xdr:nvCxnSpPr>
      <xdr:spPr>
        <a:xfrm flipV="1">
          <a:off x="15481300" y="6552499"/>
          <a:ext cx="838200" cy="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8D268324-FD14-473C-BAEE-4D6ED4D301A8}"/>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205B8CC4-3B6B-4B01-B1B6-129972EC1DDC}"/>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37409</xdr:rowOff>
    </xdr:from>
    <xdr:to>
      <xdr:col>81</xdr:col>
      <xdr:colOff>50800</xdr:colOff>
      <xdr:row>38</xdr:row>
      <xdr:rowOff>44353</xdr:rowOff>
    </xdr:to>
    <xdr:cxnSp macro="">
      <xdr:nvCxnSpPr>
        <xdr:cNvPr id="522" name="直線コネクタ 521">
          <a:extLst>
            <a:ext uri="{FF2B5EF4-FFF2-40B4-BE49-F238E27FC236}">
              <a16:creationId xmlns:a16="http://schemas.microsoft.com/office/drawing/2014/main" id="{123E6346-336F-4E74-9FF1-A16AEE3B93AD}"/>
            </a:ext>
          </a:extLst>
        </xdr:cNvPr>
        <xdr:cNvCxnSpPr/>
      </xdr:nvCxnSpPr>
      <xdr:spPr>
        <a:xfrm>
          <a:off x="14592300" y="6552509"/>
          <a:ext cx="889000" cy="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5817EDC7-4B1B-45F1-A807-FE725C998363}"/>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ACCE992E-9C16-41BC-A4F0-4790EE4565BC}"/>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37409</xdr:rowOff>
    </xdr:from>
    <xdr:to>
      <xdr:col>76</xdr:col>
      <xdr:colOff>114300</xdr:colOff>
      <xdr:row>38</xdr:row>
      <xdr:rowOff>55497</xdr:rowOff>
    </xdr:to>
    <xdr:cxnSp macro="">
      <xdr:nvCxnSpPr>
        <xdr:cNvPr id="525" name="直線コネクタ 524">
          <a:extLst>
            <a:ext uri="{FF2B5EF4-FFF2-40B4-BE49-F238E27FC236}">
              <a16:creationId xmlns:a16="http://schemas.microsoft.com/office/drawing/2014/main" id="{F4E58F10-D8F2-4BBF-9D1A-2C7E3C41EEBD}"/>
            </a:ext>
          </a:extLst>
        </xdr:cNvPr>
        <xdr:cNvCxnSpPr/>
      </xdr:nvCxnSpPr>
      <xdr:spPr>
        <a:xfrm flipV="1">
          <a:off x="13703300" y="6552509"/>
          <a:ext cx="889000" cy="1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BCA733D7-D0E5-4872-9319-7199CEC6B87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E40D01D3-5D98-4809-B6AB-808136AC5FA4}"/>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88697</xdr:rowOff>
    </xdr:from>
    <xdr:to>
      <xdr:col>71</xdr:col>
      <xdr:colOff>177800</xdr:colOff>
      <xdr:row>38</xdr:row>
      <xdr:rowOff>55497</xdr:rowOff>
    </xdr:to>
    <xdr:cxnSp macro="">
      <xdr:nvCxnSpPr>
        <xdr:cNvPr id="528" name="直線コネクタ 527">
          <a:extLst>
            <a:ext uri="{FF2B5EF4-FFF2-40B4-BE49-F238E27FC236}">
              <a16:creationId xmlns:a16="http://schemas.microsoft.com/office/drawing/2014/main" id="{9785B104-41D1-4719-B9D0-A5F89BB7F075}"/>
            </a:ext>
          </a:extLst>
        </xdr:cNvPr>
        <xdr:cNvCxnSpPr/>
      </xdr:nvCxnSpPr>
      <xdr:spPr>
        <a:xfrm>
          <a:off x="12814300" y="6260897"/>
          <a:ext cx="889000" cy="30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31319E9C-7F93-404A-8924-D6CD24099086}"/>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F23547FA-AC57-4153-A205-A1AE911441B4}"/>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FB39B077-DF66-4FC2-8847-AFF2960A08FC}"/>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a16="http://schemas.microsoft.com/office/drawing/2014/main" id="{AEEE8840-7745-4EAF-B4EF-2701E699DF72}"/>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F7ADC8DA-4C25-4D96-A12C-E63F85DD12BE}"/>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2DB8E018-B508-44A4-B480-EEE741F8207A}"/>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710DD76C-6A8C-4EBB-BD1B-E55B463D4BE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C0A61AF7-6F1D-4D1B-88EB-2899152D7F2E}"/>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BD087E2D-B46E-49B4-95E0-6EB98A9F6EC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158049</xdr:rowOff>
    </xdr:from>
    <xdr:to>
      <xdr:col>85</xdr:col>
      <xdr:colOff>177800</xdr:colOff>
      <xdr:row>38</xdr:row>
      <xdr:rowOff>88199</xdr:rowOff>
    </xdr:to>
    <xdr:sp macro="" textlink="">
      <xdr:nvSpPr>
        <xdr:cNvPr id="538" name="楕円 537">
          <a:extLst>
            <a:ext uri="{FF2B5EF4-FFF2-40B4-BE49-F238E27FC236}">
              <a16:creationId xmlns:a16="http://schemas.microsoft.com/office/drawing/2014/main" id="{357CB652-525B-4999-9E97-8F1EA4B4A1B9}"/>
            </a:ext>
          </a:extLst>
        </xdr:cNvPr>
        <xdr:cNvSpPr/>
      </xdr:nvSpPr>
      <xdr:spPr>
        <a:xfrm>
          <a:off x="16268700" y="650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9" name="消防費該当値テキスト">
          <a:extLst>
            <a:ext uri="{FF2B5EF4-FFF2-40B4-BE49-F238E27FC236}">
              <a16:creationId xmlns:a16="http://schemas.microsoft.com/office/drawing/2014/main" id="{F617A549-6EAF-4780-8FCA-1F28C41FF51C}"/>
            </a:ext>
          </a:extLst>
        </xdr:cNvPr>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165003</xdr:rowOff>
    </xdr:from>
    <xdr:to>
      <xdr:col>81</xdr:col>
      <xdr:colOff>101600</xdr:colOff>
      <xdr:row>38</xdr:row>
      <xdr:rowOff>95153</xdr:rowOff>
    </xdr:to>
    <xdr:sp macro="" textlink="">
      <xdr:nvSpPr>
        <xdr:cNvPr id="540" name="楕円 539">
          <a:extLst>
            <a:ext uri="{FF2B5EF4-FFF2-40B4-BE49-F238E27FC236}">
              <a16:creationId xmlns:a16="http://schemas.microsoft.com/office/drawing/2014/main" id="{5269E835-BDE2-4ED5-B64E-FB8E65A92F0F}"/>
            </a:ext>
          </a:extLst>
        </xdr:cNvPr>
        <xdr:cNvSpPr/>
      </xdr:nvSpPr>
      <xdr:spPr>
        <a:xfrm>
          <a:off x="15430500" y="65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86280</xdr:rowOff>
    </xdr:from>
    <xdr:ext cx="534377" cy="259045"/>
    <xdr:sp macro="" textlink="">
      <xdr:nvSpPr>
        <xdr:cNvPr id="541" name="テキスト ボックス 540">
          <a:extLst>
            <a:ext uri="{FF2B5EF4-FFF2-40B4-BE49-F238E27FC236}">
              <a16:creationId xmlns:a16="http://schemas.microsoft.com/office/drawing/2014/main" id="{B576B33E-3274-48EB-BFAA-B4C08E99F24E}"/>
            </a:ext>
          </a:extLst>
        </xdr:cNvPr>
        <xdr:cNvSpPr txBox="1"/>
      </xdr:nvSpPr>
      <xdr:spPr>
        <a:xfrm>
          <a:off x="15214111" y="660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158058</xdr:rowOff>
    </xdr:from>
    <xdr:to>
      <xdr:col>76</xdr:col>
      <xdr:colOff>165100</xdr:colOff>
      <xdr:row>38</xdr:row>
      <xdr:rowOff>88209</xdr:rowOff>
    </xdr:to>
    <xdr:sp macro="" textlink="">
      <xdr:nvSpPr>
        <xdr:cNvPr id="542" name="楕円 541">
          <a:extLst>
            <a:ext uri="{FF2B5EF4-FFF2-40B4-BE49-F238E27FC236}">
              <a16:creationId xmlns:a16="http://schemas.microsoft.com/office/drawing/2014/main" id="{6B610955-460F-4A16-9A0A-2AC63E95D36B}"/>
            </a:ext>
          </a:extLst>
        </xdr:cNvPr>
        <xdr:cNvSpPr/>
      </xdr:nvSpPr>
      <xdr:spPr>
        <a:xfrm>
          <a:off x="14541500" y="650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79336</xdr:rowOff>
    </xdr:from>
    <xdr:ext cx="534377" cy="259045"/>
    <xdr:sp macro="" textlink="">
      <xdr:nvSpPr>
        <xdr:cNvPr id="543" name="テキスト ボックス 542">
          <a:extLst>
            <a:ext uri="{FF2B5EF4-FFF2-40B4-BE49-F238E27FC236}">
              <a16:creationId xmlns:a16="http://schemas.microsoft.com/office/drawing/2014/main" id="{D275AE2B-748A-4F59-A9BB-66892D648F6C}"/>
            </a:ext>
          </a:extLst>
        </xdr:cNvPr>
        <xdr:cNvSpPr txBox="1"/>
      </xdr:nvSpPr>
      <xdr:spPr>
        <a:xfrm>
          <a:off x="14325111" y="65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4697</xdr:rowOff>
    </xdr:from>
    <xdr:to>
      <xdr:col>72</xdr:col>
      <xdr:colOff>38100</xdr:colOff>
      <xdr:row>38</xdr:row>
      <xdr:rowOff>106297</xdr:rowOff>
    </xdr:to>
    <xdr:sp macro="" textlink="">
      <xdr:nvSpPr>
        <xdr:cNvPr id="544" name="楕円 543">
          <a:extLst>
            <a:ext uri="{FF2B5EF4-FFF2-40B4-BE49-F238E27FC236}">
              <a16:creationId xmlns:a16="http://schemas.microsoft.com/office/drawing/2014/main" id="{848136A2-ADE4-4BA0-99DE-C81394818FE1}"/>
            </a:ext>
          </a:extLst>
        </xdr:cNvPr>
        <xdr:cNvSpPr/>
      </xdr:nvSpPr>
      <xdr:spPr>
        <a:xfrm>
          <a:off x="13652500" y="651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97424</xdr:rowOff>
    </xdr:from>
    <xdr:ext cx="534377" cy="259045"/>
    <xdr:sp macro="" textlink="">
      <xdr:nvSpPr>
        <xdr:cNvPr id="545" name="テキスト ボックス 544">
          <a:extLst>
            <a:ext uri="{FF2B5EF4-FFF2-40B4-BE49-F238E27FC236}">
              <a16:creationId xmlns:a16="http://schemas.microsoft.com/office/drawing/2014/main" id="{E18E3C26-95CD-4BC8-9AC7-9E16C0E5FD65}"/>
            </a:ext>
          </a:extLst>
        </xdr:cNvPr>
        <xdr:cNvSpPr txBox="1"/>
      </xdr:nvSpPr>
      <xdr:spPr>
        <a:xfrm>
          <a:off x="13436111" y="661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37897</xdr:rowOff>
    </xdr:from>
    <xdr:to>
      <xdr:col>67</xdr:col>
      <xdr:colOff>101600</xdr:colOff>
      <xdr:row>36</xdr:row>
      <xdr:rowOff>139497</xdr:rowOff>
    </xdr:to>
    <xdr:sp macro="" textlink="">
      <xdr:nvSpPr>
        <xdr:cNvPr id="546" name="楕円 545">
          <a:extLst>
            <a:ext uri="{FF2B5EF4-FFF2-40B4-BE49-F238E27FC236}">
              <a16:creationId xmlns:a16="http://schemas.microsoft.com/office/drawing/2014/main" id="{F8E3CC76-F34F-45C4-B88E-510469CD23D1}"/>
            </a:ext>
          </a:extLst>
        </xdr:cNvPr>
        <xdr:cNvSpPr/>
      </xdr:nvSpPr>
      <xdr:spPr>
        <a:xfrm>
          <a:off x="12763500" y="62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156024</xdr:rowOff>
    </xdr:from>
    <xdr:ext cx="599010" cy="259045"/>
    <xdr:sp macro="" textlink="">
      <xdr:nvSpPr>
        <xdr:cNvPr id="547" name="テキスト ボックス 546">
          <a:extLst>
            <a:ext uri="{FF2B5EF4-FFF2-40B4-BE49-F238E27FC236}">
              <a16:creationId xmlns:a16="http://schemas.microsoft.com/office/drawing/2014/main" id="{16357F1C-B01D-4DBD-9749-57361F6BED92}"/>
            </a:ext>
          </a:extLst>
        </xdr:cNvPr>
        <xdr:cNvSpPr txBox="1"/>
      </xdr:nvSpPr>
      <xdr:spPr>
        <a:xfrm>
          <a:off x="12514795" y="598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3684298-2298-4EED-92FA-E224A60D94E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C394BE15-AEFA-4037-B5EE-624198ED9C2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CE3C983F-8EFC-400D-93B0-399F163A5DF8}"/>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396FFF-B227-423E-BB8D-27742E2E8A9F}"/>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C81AD4F9-75F9-48D4-8E38-8CA239FDF8A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3943B89D-C4C4-4E68-8D7D-A35C46DC9C45}"/>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65E57D58-77AC-4C0E-9A24-73BB5680811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233C26AB-1514-4F56-9AA0-1B49B982F3F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6DFDE403-49FF-45B2-8CB3-802975B4FD31}"/>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6711D10F-EF97-442F-931C-0CDC57BA9E5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14CA7D61-D99E-4466-9293-9A98F3DE2A7C}"/>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472FC997-EE6A-49EA-8E7C-43FA9460914A}"/>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19B6B202-53D7-4757-A88D-9888B1A4ED9D}"/>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48220B4C-C60A-443E-9D84-872AF4A1569E}"/>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402FE361-6E09-4767-BB84-F306374D58A5}"/>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94D42116-EA46-48F1-A124-9DFAB9B5767D}"/>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2CF7D07C-AC7B-46E1-92CD-8E2A4B317FCB}"/>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65632D80-7F1D-4152-BDEC-B94261AD27D2}"/>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D817BBD6-277D-4263-825D-2D2467439E5A}"/>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CF9AB8C0-AFFE-4130-A149-5107018EBD43}"/>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2AE23BE1-6521-4A5C-B0B2-3C70CBD5F75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25D5FC0E-8BA7-44C7-84DA-C342ED0F4F21}"/>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D89AEE9-3648-4A29-AA5A-2904869D013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30D88700-5EA5-4959-82B3-9F0673CDE462}"/>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22362C3-0D60-4515-9791-92516AF6C55C}"/>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7B50C8BA-D4FF-4E91-BC8D-1E4B9C6B9E02}"/>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1F40902C-A2F1-47C6-BCBF-475BCAA0B387}"/>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495BB52E-9C1A-4E51-B1C4-846FA9391052}"/>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1875</xdr:rowOff>
    </xdr:from>
    <xdr:to>
      <xdr:col>85</xdr:col>
      <xdr:colOff>127000</xdr:colOff>
      <xdr:row>58</xdr:row>
      <xdr:rowOff>29105</xdr:rowOff>
    </xdr:to>
    <xdr:cxnSp macro="">
      <xdr:nvCxnSpPr>
        <xdr:cNvPr id="576" name="直線コネクタ 575">
          <a:extLst>
            <a:ext uri="{FF2B5EF4-FFF2-40B4-BE49-F238E27FC236}">
              <a16:creationId xmlns:a16="http://schemas.microsoft.com/office/drawing/2014/main" id="{BCECBDBE-8C43-4067-902D-9179F06781EE}"/>
            </a:ext>
          </a:extLst>
        </xdr:cNvPr>
        <xdr:cNvCxnSpPr/>
      </xdr:nvCxnSpPr>
      <xdr:spPr>
        <a:xfrm flipV="1">
          <a:off x="15481300" y="9945975"/>
          <a:ext cx="838200" cy="2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ACC2B448-C3B2-435C-B338-1F09DDC61975}"/>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D5E13248-A20A-453D-B7F3-BDCA4BA994C6}"/>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164882</xdr:rowOff>
    </xdr:from>
    <xdr:to>
      <xdr:col>81</xdr:col>
      <xdr:colOff>50800</xdr:colOff>
      <xdr:row>58</xdr:row>
      <xdr:rowOff>29105</xdr:rowOff>
    </xdr:to>
    <xdr:cxnSp macro="">
      <xdr:nvCxnSpPr>
        <xdr:cNvPr id="579" name="直線コネクタ 578">
          <a:extLst>
            <a:ext uri="{FF2B5EF4-FFF2-40B4-BE49-F238E27FC236}">
              <a16:creationId xmlns:a16="http://schemas.microsoft.com/office/drawing/2014/main" id="{095B8014-C8DF-420C-B18E-679E1B252971}"/>
            </a:ext>
          </a:extLst>
        </xdr:cNvPr>
        <xdr:cNvCxnSpPr/>
      </xdr:nvCxnSpPr>
      <xdr:spPr>
        <a:xfrm>
          <a:off x="14592300" y="9937532"/>
          <a:ext cx="889000" cy="3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72030660-124E-479D-B246-6E77A1EFA079}"/>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94F3BB4B-8000-42DA-A392-75BE3371CC4B}"/>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164882</xdr:rowOff>
    </xdr:from>
    <xdr:to>
      <xdr:col>76</xdr:col>
      <xdr:colOff>114300</xdr:colOff>
      <xdr:row>58</xdr:row>
      <xdr:rowOff>60212</xdr:rowOff>
    </xdr:to>
    <xdr:cxnSp macro="">
      <xdr:nvCxnSpPr>
        <xdr:cNvPr id="582" name="直線コネクタ 581">
          <a:extLst>
            <a:ext uri="{FF2B5EF4-FFF2-40B4-BE49-F238E27FC236}">
              <a16:creationId xmlns:a16="http://schemas.microsoft.com/office/drawing/2014/main" id="{5FACAEF3-A8F2-4DF8-8246-88C456BA883D}"/>
            </a:ext>
          </a:extLst>
        </xdr:cNvPr>
        <xdr:cNvCxnSpPr/>
      </xdr:nvCxnSpPr>
      <xdr:spPr>
        <a:xfrm flipV="1">
          <a:off x="13703300" y="9937532"/>
          <a:ext cx="889000" cy="6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9BE4405-C192-4E99-8268-FB96842AF6B8}"/>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4279BF9B-E5E2-4F2B-B733-08658646EC32}"/>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60212</xdr:rowOff>
    </xdr:from>
    <xdr:to>
      <xdr:col>71</xdr:col>
      <xdr:colOff>177800</xdr:colOff>
      <xdr:row>58</xdr:row>
      <xdr:rowOff>67204</xdr:rowOff>
    </xdr:to>
    <xdr:cxnSp macro="">
      <xdr:nvCxnSpPr>
        <xdr:cNvPr id="585" name="直線コネクタ 584">
          <a:extLst>
            <a:ext uri="{FF2B5EF4-FFF2-40B4-BE49-F238E27FC236}">
              <a16:creationId xmlns:a16="http://schemas.microsoft.com/office/drawing/2014/main" id="{BF282F76-92D9-4594-9C13-15F29EAEC073}"/>
            </a:ext>
          </a:extLst>
        </xdr:cNvPr>
        <xdr:cNvCxnSpPr/>
      </xdr:nvCxnSpPr>
      <xdr:spPr>
        <a:xfrm flipV="1">
          <a:off x="12814300" y="10004312"/>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50F66F90-60BE-483E-8C04-5CEE4FDCBD84}"/>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988CC1E3-C092-4275-A55E-152A534EF2BC}"/>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AA2FE8CC-402B-4636-8E71-1E0B486D5094}"/>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AD32EABF-7D66-476B-91F3-6A3342BD6E29}"/>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C0156C94-753F-484D-9784-C6F1EA975D7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5619A8E-B13E-4A84-8FD3-F8F1FB33A02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C9FF024D-675F-4D9A-A028-6AD55A1EAB3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BA729373-A967-4741-9904-6EE2CEE2862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79B21019-4BB8-4106-BE67-AAAD60447A0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122525</xdr:rowOff>
    </xdr:from>
    <xdr:to>
      <xdr:col>85</xdr:col>
      <xdr:colOff>177800</xdr:colOff>
      <xdr:row>58</xdr:row>
      <xdr:rowOff>52675</xdr:rowOff>
    </xdr:to>
    <xdr:sp macro="" textlink="">
      <xdr:nvSpPr>
        <xdr:cNvPr id="595" name="楕円 594">
          <a:extLst>
            <a:ext uri="{FF2B5EF4-FFF2-40B4-BE49-F238E27FC236}">
              <a16:creationId xmlns:a16="http://schemas.microsoft.com/office/drawing/2014/main" id="{33001297-84DC-4515-A36F-2EFAD13FC465}"/>
            </a:ext>
          </a:extLst>
        </xdr:cNvPr>
        <xdr:cNvSpPr/>
      </xdr:nvSpPr>
      <xdr:spPr>
        <a:xfrm>
          <a:off x="16268700" y="989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53430</xdr:rowOff>
    </xdr:from>
    <xdr:ext cx="599010" cy="259045"/>
    <xdr:sp macro="" textlink="">
      <xdr:nvSpPr>
        <xdr:cNvPr id="596" name="教育費該当値テキスト">
          <a:extLst>
            <a:ext uri="{FF2B5EF4-FFF2-40B4-BE49-F238E27FC236}">
              <a16:creationId xmlns:a16="http://schemas.microsoft.com/office/drawing/2014/main" id="{50308F48-C850-4E16-9266-85BA75201434}"/>
            </a:ext>
          </a:extLst>
        </xdr:cNvPr>
        <xdr:cNvSpPr txBox="1"/>
      </xdr:nvSpPr>
      <xdr:spPr>
        <a:xfrm>
          <a:off x="16370300" y="982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149755</xdr:rowOff>
    </xdr:from>
    <xdr:to>
      <xdr:col>81</xdr:col>
      <xdr:colOff>101600</xdr:colOff>
      <xdr:row>58</xdr:row>
      <xdr:rowOff>79905</xdr:rowOff>
    </xdr:to>
    <xdr:sp macro="" textlink="">
      <xdr:nvSpPr>
        <xdr:cNvPr id="597" name="楕円 596">
          <a:extLst>
            <a:ext uri="{FF2B5EF4-FFF2-40B4-BE49-F238E27FC236}">
              <a16:creationId xmlns:a16="http://schemas.microsoft.com/office/drawing/2014/main" id="{BCA596A9-4D51-4847-9BE7-6C09657CBDEA}"/>
            </a:ext>
          </a:extLst>
        </xdr:cNvPr>
        <xdr:cNvSpPr/>
      </xdr:nvSpPr>
      <xdr:spPr>
        <a:xfrm>
          <a:off x="15430500" y="992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71032</xdr:rowOff>
    </xdr:from>
    <xdr:ext cx="534377" cy="259045"/>
    <xdr:sp macro="" textlink="">
      <xdr:nvSpPr>
        <xdr:cNvPr id="598" name="テキスト ボックス 597">
          <a:extLst>
            <a:ext uri="{FF2B5EF4-FFF2-40B4-BE49-F238E27FC236}">
              <a16:creationId xmlns:a16="http://schemas.microsoft.com/office/drawing/2014/main" id="{5A383E4D-475F-4C5F-BDE0-D62480D25041}"/>
            </a:ext>
          </a:extLst>
        </xdr:cNvPr>
        <xdr:cNvSpPr txBox="1"/>
      </xdr:nvSpPr>
      <xdr:spPr>
        <a:xfrm>
          <a:off x="15214111" y="1001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114082</xdr:rowOff>
    </xdr:from>
    <xdr:to>
      <xdr:col>76</xdr:col>
      <xdr:colOff>165100</xdr:colOff>
      <xdr:row>58</xdr:row>
      <xdr:rowOff>44232</xdr:rowOff>
    </xdr:to>
    <xdr:sp macro="" textlink="">
      <xdr:nvSpPr>
        <xdr:cNvPr id="599" name="楕円 598">
          <a:extLst>
            <a:ext uri="{FF2B5EF4-FFF2-40B4-BE49-F238E27FC236}">
              <a16:creationId xmlns:a16="http://schemas.microsoft.com/office/drawing/2014/main" id="{AA7F6738-FB7B-44F4-BC20-1B64A9A950A0}"/>
            </a:ext>
          </a:extLst>
        </xdr:cNvPr>
        <xdr:cNvSpPr/>
      </xdr:nvSpPr>
      <xdr:spPr>
        <a:xfrm>
          <a:off x="14541500" y="98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35359</xdr:rowOff>
    </xdr:from>
    <xdr:ext cx="599010" cy="259045"/>
    <xdr:sp macro="" textlink="">
      <xdr:nvSpPr>
        <xdr:cNvPr id="600" name="テキスト ボックス 599">
          <a:extLst>
            <a:ext uri="{FF2B5EF4-FFF2-40B4-BE49-F238E27FC236}">
              <a16:creationId xmlns:a16="http://schemas.microsoft.com/office/drawing/2014/main" id="{2099FB2D-C0FE-4490-A476-0ECC027891E4}"/>
            </a:ext>
          </a:extLst>
        </xdr:cNvPr>
        <xdr:cNvSpPr txBox="1"/>
      </xdr:nvSpPr>
      <xdr:spPr>
        <a:xfrm>
          <a:off x="14292795" y="997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9412</xdr:rowOff>
    </xdr:from>
    <xdr:to>
      <xdr:col>72</xdr:col>
      <xdr:colOff>38100</xdr:colOff>
      <xdr:row>58</xdr:row>
      <xdr:rowOff>111012</xdr:rowOff>
    </xdr:to>
    <xdr:sp macro="" textlink="">
      <xdr:nvSpPr>
        <xdr:cNvPr id="601" name="楕円 600">
          <a:extLst>
            <a:ext uri="{FF2B5EF4-FFF2-40B4-BE49-F238E27FC236}">
              <a16:creationId xmlns:a16="http://schemas.microsoft.com/office/drawing/2014/main" id="{3C8915A5-E89F-4335-8E3C-81D2DF26E3FF}"/>
            </a:ext>
          </a:extLst>
        </xdr:cNvPr>
        <xdr:cNvSpPr/>
      </xdr:nvSpPr>
      <xdr:spPr>
        <a:xfrm>
          <a:off x="13652500" y="99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102139</xdr:rowOff>
    </xdr:from>
    <xdr:ext cx="534377" cy="259045"/>
    <xdr:sp macro="" textlink="">
      <xdr:nvSpPr>
        <xdr:cNvPr id="602" name="テキスト ボックス 601">
          <a:extLst>
            <a:ext uri="{FF2B5EF4-FFF2-40B4-BE49-F238E27FC236}">
              <a16:creationId xmlns:a16="http://schemas.microsoft.com/office/drawing/2014/main" id="{32FE9D23-2B21-41F0-9583-820F14AE041A}"/>
            </a:ext>
          </a:extLst>
        </xdr:cNvPr>
        <xdr:cNvSpPr txBox="1"/>
      </xdr:nvSpPr>
      <xdr:spPr>
        <a:xfrm>
          <a:off x="13436111" y="100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16404</xdr:rowOff>
    </xdr:from>
    <xdr:to>
      <xdr:col>67</xdr:col>
      <xdr:colOff>101600</xdr:colOff>
      <xdr:row>58</xdr:row>
      <xdr:rowOff>118004</xdr:rowOff>
    </xdr:to>
    <xdr:sp macro="" textlink="">
      <xdr:nvSpPr>
        <xdr:cNvPr id="603" name="楕円 602">
          <a:extLst>
            <a:ext uri="{FF2B5EF4-FFF2-40B4-BE49-F238E27FC236}">
              <a16:creationId xmlns:a16="http://schemas.microsoft.com/office/drawing/2014/main" id="{6B5DB927-69AB-42C6-82B5-06E2EC09F609}"/>
            </a:ext>
          </a:extLst>
        </xdr:cNvPr>
        <xdr:cNvSpPr/>
      </xdr:nvSpPr>
      <xdr:spPr>
        <a:xfrm>
          <a:off x="12763500" y="99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109131</xdr:rowOff>
    </xdr:from>
    <xdr:ext cx="534377" cy="259045"/>
    <xdr:sp macro="" textlink="">
      <xdr:nvSpPr>
        <xdr:cNvPr id="604" name="テキスト ボックス 603">
          <a:extLst>
            <a:ext uri="{FF2B5EF4-FFF2-40B4-BE49-F238E27FC236}">
              <a16:creationId xmlns:a16="http://schemas.microsoft.com/office/drawing/2014/main" id="{CB892141-CF14-4CC0-BE72-42437DFC618E}"/>
            </a:ext>
          </a:extLst>
        </xdr:cNvPr>
        <xdr:cNvSpPr txBox="1"/>
      </xdr:nvSpPr>
      <xdr:spPr>
        <a:xfrm>
          <a:off x="12547111" y="100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5690F926-9CD9-4D91-83AE-5F07FDB86DE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B301EBBA-AC5F-42A4-A0CA-D365094C418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332997C0-285C-4E87-B903-5863F65A34C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534DBBE6-8BB8-4ABD-9A4F-D5AA2487A7A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C52CC81C-8C8A-4EC4-81D1-ED41AAD3105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D606E35A-C71B-46B5-9358-4F1EC0043D4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D79D1DE1-4B9E-4E16-AAC5-DB0411D5594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63AB216-0044-4A00-A44C-B8028E0D300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E2128E96-9C64-4423-AFCD-08F11CFBEE6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53A116B8-6480-4523-9A3A-8C2FC21E7751}"/>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3144A56-A0E2-4CD5-898D-79769D5507FF}"/>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6027856B-747A-4654-9B37-71141AB79F8C}"/>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FA22A381-FF1B-4377-ACBF-7FAE99F73A53}"/>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DCEDEA16-8FA0-4E63-9A68-5AD8F880272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102F86FE-0A98-45DE-8EEB-605A27E3EEC6}"/>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B9A010B6-1979-4EDE-9110-37BAD1913977}"/>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4934E9EE-4126-4920-A275-B620310EBAA1}"/>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CEA98B5A-A58B-47AE-825B-09A69553262C}"/>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6615FC15-23C9-44E1-BA38-8E8ACE60EB6E}"/>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2D95F3A9-7E4B-4EB6-BE3A-58B2E79A3BC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D04B5BBF-E8E2-45BA-ABCC-F24762AC4E6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138E5EDF-8145-49E9-8C6A-36EC2D74C0EC}"/>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3C115FC7-1DFE-40D7-AEED-FEC4942A789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F5879E86-EC2B-4C28-A0D9-CB71AEFEC885}"/>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B6068FD-341A-47D7-8BC7-3EB1BE006822}"/>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209C1595-10DD-4325-BDBF-84C5AEDAB82E}"/>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25FF86FF-E46F-4651-9835-F874167448A9}"/>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B8BA95FC-9B36-41DE-85A5-4E0F17652823}"/>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21047</xdr:rowOff>
    </xdr:from>
    <xdr:to>
      <xdr:col>85</xdr:col>
      <xdr:colOff>127000</xdr:colOff>
      <xdr:row>79</xdr:row>
      <xdr:rowOff>36982</xdr:rowOff>
    </xdr:to>
    <xdr:cxnSp macro="">
      <xdr:nvCxnSpPr>
        <xdr:cNvPr id="633" name="直線コネクタ 632">
          <a:extLst>
            <a:ext uri="{FF2B5EF4-FFF2-40B4-BE49-F238E27FC236}">
              <a16:creationId xmlns:a16="http://schemas.microsoft.com/office/drawing/2014/main" id="{001F2428-A833-49F7-8941-9477532311D1}"/>
            </a:ext>
          </a:extLst>
        </xdr:cNvPr>
        <xdr:cNvCxnSpPr/>
      </xdr:nvCxnSpPr>
      <xdr:spPr>
        <a:xfrm flipV="1">
          <a:off x="15481300" y="13565597"/>
          <a:ext cx="838200" cy="1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42DF6391-C1DA-4E79-B263-0ADDF1E53B8B}"/>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26B8B699-FC90-4445-B7BB-605391F519F3}"/>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27082</xdr:rowOff>
    </xdr:from>
    <xdr:to>
      <xdr:col>81</xdr:col>
      <xdr:colOff>50800</xdr:colOff>
      <xdr:row>79</xdr:row>
      <xdr:rowOff>36982</xdr:rowOff>
    </xdr:to>
    <xdr:cxnSp macro="">
      <xdr:nvCxnSpPr>
        <xdr:cNvPr id="636" name="直線コネクタ 635">
          <a:extLst>
            <a:ext uri="{FF2B5EF4-FFF2-40B4-BE49-F238E27FC236}">
              <a16:creationId xmlns:a16="http://schemas.microsoft.com/office/drawing/2014/main" id="{6E11212A-D5B3-4F50-B500-5982752A60F5}"/>
            </a:ext>
          </a:extLst>
        </xdr:cNvPr>
        <xdr:cNvCxnSpPr/>
      </xdr:nvCxnSpPr>
      <xdr:spPr>
        <a:xfrm>
          <a:off x="14592300" y="13571632"/>
          <a:ext cx="889000" cy="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37284A00-3C18-4006-87DD-433BFFC34A6F}"/>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B7F4629F-42B3-4914-AF7B-517B070DE34B}"/>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27082</xdr:rowOff>
    </xdr:from>
    <xdr:to>
      <xdr:col>76</xdr:col>
      <xdr:colOff>114300</xdr:colOff>
      <xdr:row>79</xdr:row>
      <xdr:rowOff>37875</xdr:rowOff>
    </xdr:to>
    <xdr:cxnSp macro="">
      <xdr:nvCxnSpPr>
        <xdr:cNvPr id="639" name="直線コネクタ 638">
          <a:extLst>
            <a:ext uri="{FF2B5EF4-FFF2-40B4-BE49-F238E27FC236}">
              <a16:creationId xmlns:a16="http://schemas.microsoft.com/office/drawing/2014/main" id="{C6E3C979-F357-45D4-9172-E3C37BF8EBE0}"/>
            </a:ext>
          </a:extLst>
        </xdr:cNvPr>
        <xdr:cNvCxnSpPr/>
      </xdr:nvCxnSpPr>
      <xdr:spPr>
        <a:xfrm flipV="1">
          <a:off x="13703300" y="13571632"/>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AAA45CBD-6078-4C00-BDDF-FFFED7442AC2}"/>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638C2FA0-48DE-476E-997A-8B243EB42273}"/>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32933</xdr:rowOff>
    </xdr:from>
    <xdr:to>
      <xdr:col>71</xdr:col>
      <xdr:colOff>177800</xdr:colOff>
      <xdr:row>79</xdr:row>
      <xdr:rowOff>37875</xdr:rowOff>
    </xdr:to>
    <xdr:cxnSp macro="">
      <xdr:nvCxnSpPr>
        <xdr:cNvPr id="642" name="直線コネクタ 641">
          <a:extLst>
            <a:ext uri="{FF2B5EF4-FFF2-40B4-BE49-F238E27FC236}">
              <a16:creationId xmlns:a16="http://schemas.microsoft.com/office/drawing/2014/main" id="{437499E4-1880-4C5E-B3E7-5A0D77F95EED}"/>
            </a:ext>
          </a:extLst>
        </xdr:cNvPr>
        <xdr:cNvCxnSpPr/>
      </xdr:nvCxnSpPr>
      <xdr:spPr>
        <a:xfrm>
          <a:off x="12814300" y="13577483"/>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FD7AD833-24A0-4A61-A8AD-F551D27EA46E}"/>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4CDE1940-471E-48B8-92FB-E50E68C690B9}"/>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E0EB4C03-2191-4884-9F8E-A5AE4FB0341A}"/>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F0EB0A7F-8F6C-447B-9E53-D3FBEA85E84E}"/>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7C535496-8F90-4355-A55C-4C14C936B75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E52DDE6D-6FEB-4BB4-B965-61C74909D664}"/>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2FA6B38D-E0B5-4653-AC4A-84797AD4CBC9}"/>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22F09AB5-7FC4-4690-BBA4-D03F5BA04C6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6AA72DA2-DF53-4194-A36C-B70F6E3D7D4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141697</xdr:rowOff>
    </xdr:from>
    <xdr:to>
      <xdr:col>85</xdr:col>
      <xdr:colOff>177800</xdr:colOff>
      <xdr:row>79</xdr:row>
      <xdr:rowOff>71847</xdr:rowOff>
    </xdr:to>
    <xdr:sp macro="" textlink="">
      <xdr:nvSpPr>
        <xdr:cNvPr id="652" name="楕円 651">
          <a:extLst>
            <a:ext uri="{FF2B5EF4-FFF2-40B4-BE49-F238E27FC236}">
              <a16:creationId xmlns:a16="http://schemas.microsoft.com/office/drawing/2014/main" id="{85CE16F2-0A43-4233-A55C-BAE2D23AF47F}"/>
            </a:ext>
          </a:extLst>
        </xdr:cNvPr>
        <xdr:cNvSpPr/>
      </xdr:nvSpPr>
      <xdr:spPr>
        <a:xfrm>
          <a:off x="16268700" y="135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534377" cy="259045"/>
    <xdr:sp macro="" textlink="">
      <xdr:nvSpPr>
        <xdr:cNvPr id="653" name="災害復旧費該当値テキスト">
          <a:extLst>
            <a:ext uri="{FF2B5EF4-FFF2-40B4-BE49-F238E27FC236}">
              <a16:creationId xmlns:a16="http://schemas.microsoft.com/office/drawing/2014/main" id="{C7890B75-9C61-4573-BA2D-DEDC78427771}"/>
            </a:ext>
          </a:extLst>
        </xdr:cNvPr>
        <xdr:cNvSpPr txBox="1"/>
      </xdr:nvSpPr>
      <xdr:spPr>
        <a:xfrm>
          <a:off x="16370300" y="134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157632</xdr:rowOff>
    </xdr:from>
    <xdr:to>
      <xdr:col>81</xdr:col>
      <xdr:colOff>101600</xdr:colOff>
      <xdr:row>79</xdr:row>
      <xdr:rowOff>87782</xdr:rowOff>
    </xdr:to>
    <xdr:sp macro="" textlink="">
      <xdr:nvSpPr>
        <xdr:cNvPr id="654" name="楕円 653">
          <a:extLst>
            <a:ext uri="{FF2B5EF4-FFF2-40B4-BE49-F238E27FC236}">
              <a16:creationId xmlns:a16="http://schemas.microsoft.com/office/drawing/2014/main" id="{166113A0-BD70-4A88-9473-6EBAC8B72FC6}"/>
            </a:ext>
          </a:extLst>
        </xdr:cNvPr>
        <xdr:cNvSpPr/>
      </xdr:nvSpPr>
      <xdr:spPr>
        <a:xfrm>
          <a:off x="15430500" y="135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78909</xdr:rowOff>
    </xdr:from>
    <xdr:ext cx="469744" cy="259045"/>
    <xdr:sp macro="" textlink="">
      <xdr:nvSpPr>
        <xdr:cNvPr id="655" name="テキスト ボックス 654">
          <a:extLst>
            <a:ext uri="{FF2B5EF4-FFF2-40B4-BE49-F238E27FC236}">
              <a16:creationId xmlns:a16="http://schemas.microsoft.com/office/drawing/2014/main" id="{C683EFF7-17DB-467F-B631-5E8F06D43470}"/>
            </a:ext>
          </a:extLst>
        </xdr:cNvPr>
        <xdr:cNvSpPr txBox="1"/>
      </xdr:nvSpPr>
      <xdr:spPr>
        <a:xfrm>
          <a:off x="15246428" y="1362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147732</xdr:rowOff>
    </xdr:from>
    <xdr:to>
      <xdr:col>76</xdr:col>
      <xdr:colOff>165100</xdr:colOff>
      <xdr:row>79</xdr:row>
      <xdr:rowOff>77882</xdr:rowOff>
    </xdr:to>
    <xdr:sp macro="" textlink="">
      <xdr:nvSpPr>
        <xdr:cNvPr id="656" name="楕円 655">
          <a:extLst>
            <a:ext uri="{FF2B5EF4-FFF2-40B4-BE49-F238E27FC236}">
              <a16:creationId xmlns:a16="http://schemas.microsoft.com/office/drawing/2014/main" id="{FF9DCBE6-B115-4211-9E6D-134468ED2B50}"/>
            </a:ext>
          </a:extLst>
        </xdr:cNvPr>
        <xdr:cNvSpPr/>
      </xdr:nvSpPr>
      <xdr:spPr>
        <a:xfrm>
          <a:off x="14541500" y="135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69009</xdr:rowOff>
    </xdr:from>
    <xdr:ext cx="469744" cy="259045"/>
    <xdr:sp macro="" textlink="">
      <xdr:nvSpPr>
        <xdr:cNvPr id="657" name="テキスト ボックス 656">
          <a:extLst>
            <a:ext uri="{FF2B5EF4-FFF2-40B4-BE49-F238E27FC236}">
              <a16:creationId xmlns:a16="http://schemas.microsoft.com/office/drawing/2014/main" id="{AA9161B3-57BD-4675-91F9-F42EBE219CFA}"/>
            </a:ext>
          </a:extLst>
        </xdr:cNvPr>
        <xdr:cNvSpPr txBox="1"/>
      </xdr:nvSpPr>
      <xdr:spPr>
        <a:xfrm>
          <a:off x="14357428" y="13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158525</xdr:rowOff>
    </xdr:from>
    <xdr:to>
      <xdr:col>72</xdr:col>
      <xdr:colOff>38100</xdr:colOff>
      <xdr:row>79</xdr:row>
      <xdr:rowOff>88675</xdr:rowOff>
    </xdr:to>
    <xdr:sp macro="" textlink="">
      <xdr:nvSpPr>
        <xdr:cNvPr id="658" name="楕円 657">
          <a:extLst>
            <a:ext uri="{FF2B5EF4-FFF2-40B4-BE49-F238E27FC236}">
              <a16:creationId xmlns:a16="http://schemas.microsoft.com/office/drawing/2014/main" id="{3E52C72E-E842-4DF0-9B00-A7A33F37E11D}"/>
            </a:ext>
          </a:extLst>
        </xdr:cNvPr>
        <xdr:cNvSpPr/>
      </xdr:nvSpPr>
      <xdr:spPr>
        <a:xfrm>
          <a:off x="13652500" y="135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79802</xdr:rowOff>
    </xdr:from>
    <xdr:ext cx="469744" cy="259045"/>
    <xdr:sp macro="" textlink="">
      <xdr:nvSpPr>
        <xdr:cNvPr id="659" name="テキスト ボックス 658">
          <a:extLst>
            <a:ext uri="{FF2B5EF4-FFF2-40B4-BE49-F238E27FC236}">
              <a16:creationId xmlns:a16="http://schemas.microsoft.com/office/drawing/2014/main" id="{47FD3243-F188-415D-872C-D82F403E5B56}"/>
            </a:ext>
          </a:extLst>
        </xdr:cNvPr>
        <xdr:cNvSpPr txBox="1"/>
      </xdr:nvSpPr>
      <xdr:spPr>
        <a:xfrm>
          <a:off x="13468428"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153583</xdr:rowOff>
    </xdr:from>
    <xdr:to>
      <xdr:col>67</xdr:col>
      <xdr:colOff>101600</xdr:colOff>
      <xdr:row>79</xdr:row>
      <xdr:rowOff>83733</xdr:rowOff>
    </xdr:to>
    <xdr:sp macro="" textlink="">
      <xdr:nvSpPr>
        <xdr:cNvPr id="660" name="楕円 659">
          <a:extLst>
            <a:ext uri="{FF2B5EF4-FFF2-40B4-BE49-F238E27FC236}">
              <a16:creationId xmlns:a16="http://schemas.microsoft.com/office/drawing/2014/main" id="{AF4BA6E9-F007-4735-8172-3B1D6CA9B615}"/>
            </a:ext>
          </a:extLst>
        </xdr:cNvPr>
        <xdr:cNvSpPr/>
      </xdr:nvSpPr>
      <xdr:spPr>
        <a:xfrm>
          <a:off x="12763500" y="135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74860</xdr:rowOff>
    </xdr:from>
    <xdr:ext cx="469744" cy="259045"/>
    <xdr:sp macro="" textlink="">
      <xdr:nvSpPr>
        <xdr:cNvPr id="661" name="テキスト ボックス 660">
          <a:extLst>
            <a:ext uri="{FF2B5EF4-FFF2-40B4-BE49-F238E27FC236}">
              <a16:creationId xmlns:a16="http://schemas.microsoft.com/office/drawing/2014/main" id="{DE692A20-B352-4B91-9CFB-473DE40906C9}"/>
            </a:ext>
          </a:extLst>
        </xdr:cNvPr>
        <xdr:cNvSpPr txBox="1"/>
      </xdr:nvSpPr>
      <xdr:spPr>
        <a:xfrm>
          <a:off x="12579428" y="136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7DB34C22-0BBB-4991-A363-3D2020CEEC18}"/>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9AC6A417-B99A-4AF8-8D8A-AB9F1B5DEB6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31F37EE7-A290-4717-9F48-7BF6CAA2C2F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17478172-753A-405B-8FB0-4BCC546BA7BC}"/>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B1CC012E-B155-4FE9-B78C-D872A5D4B56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9EA21235-46F2-4169-88DB-96A3274FE92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D2B6DC6A-6BD5-4D1C-BE1E-42DA3F0C9F6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B7123858-09BD-4950-9644-220A46F83545}"/>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8C3BCCF0-B9E3-4FE0-8F4F-7F39CCE663E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4429AAF9-31E1-4543-B82D-CDC2FA866BF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421D086D-6390-498E-A6F7-99A371DEF09D}"/>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E6FA463C-505A-4F7C-B991-29FFE2CF2873}"/>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996BF80B-0078-43B7-A74A-DB7F32CD5D49}"/>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929B7423-B636-4F16-A6EE-C5D0A22BACEE}"/>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99EE506B-EE4D-47FE-868B-9146C67516DD}"/>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132FD680-9B4B-46E3-9533-1C84B367C211}"/>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2A4A15A2-42D2-4F57-9F0C-162E757287C2}"/>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BFFEB65C-A350-4305-83A6-187A50854DB3}"/>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77E2E172-9E11-43B3-BCF2-58E3402C17AD}"/>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BAB7EE12-63E9-4319-949F-08E0300CB49F}"/>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D313F3A1-417D-4C27-8A41-E7E4752FF3EA}"/>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7E90D7E1-CAF5-4460-B913-3449EE0F765C}"/>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8BF862C9-8097-4718-AECF-5E1CA2EAED5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9029B03C-33A4-4230-B68F-9B333A55882A}"/>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4F97FA96-F27F-4214-92E7-48248AF6C1E5}"/>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92F875D6-416D-4E86-AA9D-6A889DCD05D8}"/>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AAEDEDDF-9F0D-4786-AE7C-796B2F073F16}"/>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16BC8146-5FF3-4C55-A4EB-908163DE877E}"/>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153183</xdr:rowOff>
    </xdr:from>
    <xdr:to>
      <xdr:col>85</xdr:col>
      <xdr:colOff>127000</xdr:colOff>
      <xdr:row>97</xdr:row>
      <xdr:rowOff>163410</xdr:rowOff>
    </xdr:to>
    <xdr:cxnSp macro="">
      <xdr:nvCxnSpPr>
        <xdr:cNvPr id="690" name="直線コネクタ 689">
          <a:extLst>
            <a:ext uri="{FF2B5EF4-FFF2-40B4-BE49-F238E27FC236}">
              <a16:creationId xmlns:a16="http://schemas.microsoft.com/office/drawing/2014/main" id="{6440B1EA-CB21-4B56-B553-7243C17AE132}"/>
            </a:ext>
          </a:extLst>
        </xdr:cNvPr>
        <xdr:cNvCxnSpPr/>
      </xdr:nvCxnSpPr>
      <xdr:spPr>
        <a:xfrm flipV="1">
          <a:off x="15481300" y="16783833"/>
          <a:ext cx="8382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52FF9727-55A3-4616-938C-6B90A1B47C88}"/>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6B56589A-0AAB-4D06-BC83-75B21F8FEC64}"/>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163410</xdr:rowOff>
    </xdr:from>
    <xdr:to>
      <xdr:col>81</xdr:col>
      <xdr:colOff>50800</xdr:colOff>
      <xdr:row>98</xdr:row>
      <xdr:rowOff>4017</xdr:rowOff>
    </xdr:to>
    <xdr:cxnSp macro="">
      <xdr:nvCxnSpPr>
        <xdr:cNvPr id="693" name="直線コネクタ 692">
          <a:extLst>
            <a:ext uri="{FF2B5EF4-FFF2-40B4-BE49-F238E27FC236}">
              <a16:creationId xmlns:a16="http://schemas.microsoft.com/office/drawing/2014/main" id="{6F4F6CD3-E079-4E5C-898A-CD01A78E0FEC}"/>
            </a:ext>
          </a:extLst>
        </xdr:cNvPr>
        <xdr:cNvCxnSpPr/>
      </xdr:nvCxnSpPr>
      <xdr:spPr>
        <a:xfrm flipV="1">
          <a:off x="14592300" y="16794060"/>
          <a:ext cx="8890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F6088BA5-669C-4087-B026-80DE1E3A115B}"/>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BC541862-88BD-4A9C-9922-8C51E27261A9}"/>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1581</xdr:rowOff>
    </xdr:from>
    <xdr:to>
      <xdr:col>76</xdr:col>
      <xdr:colOff>114300</xdr:colOff>
      <xdr:row>98</xdr:row>
      <xdr:rowOff>4017</xdr:rowOff>
    </xdr:to>
    <xdr:cxnSp macro="">
      <xdr:nvCxnSpPr>
        <xdr:cNvPr id="696" name="直線コネクタ 695">
          <a:extLst>
            <a:ext uri="{FF2B5EF4-FFF2-40B4-BE49-F238E27FC236}">
              <a16:creationId xmlns:a16="http://schemas.microsoft.com/office/drawing/2014/main" id="{96370B18-26A2-45EC-B454-4CC9C4C52C6F}"/>
            </a:ext>
          </a:extLst>
        </xdr:cNvPr>
        <xdr:cNvCxnSpPr/>
      </xdr:nvCxnSpPr>
      <xdr:spPr>
        <a:xfrm>
          <a:off x="13703300" y="16803681"/>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C3520C-33FC-4F0D-A93A-A57E7613D1AD}"/>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CF678F33-3F26-4E37-BD4C-4CAFBE26A624}"/>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1581</xdr:rowOff>
    </xdr:from>
    <xdr:to>
      <xdr:col>71</xdr:col>
      <xdr:colOff>177800</xdr:colOff>
      <xdr:row>98</xdr:row>
      <xdr:rowOff>20506</xdr:rowOff>
    </xdr:to>
    <xdr:cxnSp macro="">
      <xdr:nvCxnSpPr>
        <xdr:cNvPr id="699" name="直線コネクタ 698">
          <a:extLst>
            <a:ext uri="{FF2B5EF4-FFF2-40B4-BE49-F238E27FC236}">
              <a16:creationId xmlns:a16="http://schemas.microsoft.com/office/drawing/2014/main" id="{A6BC8504-DE65-4847-9CDF-C2A9B9E5FBF0}"/>
            </a:ext>
          </a:extLst>
        </xdr:cNvPr>
        <xdr:cNvCxnSpPr/>
      </xdr:nvCxnSpPr>
      <xdr:spPr>
        <a:xfrm flipV="1">
          <a:off x="12814300" y="16803681"/>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CFE0F0F9-A81F-4B9E-87BE-B97401A2C9DA}"/>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CB63EDE8-03A8-4914-B859-7B2EC6E3063C}"/>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124A1A29-467F-4654-BAB3-E0374CB64AD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85CA298-1AC0-453A-98FA-900D5A902B12}"/>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77F57B06-6746-499A-AFDC-DAF33ED6897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4AE781FF-8D3E-4302-9A0B-DDEE1868A20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D251AF29-4C73-4BD8-BF00-3F8810B980C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72EE6065-8F62-4DAF-9A32-CB96CF07CE75}"/>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2C594702-F7A8-4860-9AEE-56C5526B01B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102383</xdr:rowOff>
    </xdr:from>
    <xdr:to>
      <xdr:col>85</xdr:col>
      <xdr:colOff>177800</xdr:colOff>
      <xdr:row>98</xdr:row>
      <xdr:rowOff>32533</xdr:rowOff>
    </xdr:to>
    <xdr:sp macro="" textlink="">
      <xdr:nvSpPr>
        <xdr:cNvPr id="709" name="楕円 708">
          <a:extLst>
            <a:ext uri="{FF2B5EF4-FFF2-40B4-BE49-F238E27FC236}">
              <a16:creationId xmlns:a16="http://schemas.microsoft.com/office/drawing/2014/main" id="{7FD6E620-3084-48FF-AADC-ED0B12CE43EA}"/>
            </a:ext>
          </a:extLst>
        </xdr:cNvPr>
        <xdr:cNvSpPr/>
      </xdr:nvSpPr>
      <xdr:spPr>
        <a:xfrm>
          <a:off x="16268700" y="167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80810</xdr:rowOff>
    </xdr:from>
    <xdr:ext cx="599010" cy="259045"/>
    <xdr:sp macro="" textlink="">
      <xdr:nvSpPr>
        <xdr:cNvPr id="710" name="公債費該当値テキスト">
          <a:extLst>
            <a:ext uri="{FF2B5EF4-FFF2-40B4-BE49-F238E27FC236}">
              <a16:creationId xmlns:a16="http://schemas.microsoft.com/office/drawing/2014/main" id="{D3D51723-82DB-4CB6-BC2D-607884E639E0}"/>
            </a:ext>
          </a:extLst>
        </xdr:cNvPr>
        <xdr:cNvSpPr txBox="1"/>
      </xdr:nvSpPr>
      <xdr:spPr>
        <a:xfrm>
          <a:off x="16370300" y="1671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112610</xdr:rowOff>
    </xdr:from>
    <xdr:to>
      <xdr:col>81</xdr:col>
      <xdr:colOff>101600</xdr:colOff>
      <xdr:row>98</xdr:row>
      <xdr:rowOff>42760</xdr:rowOff>
    </xdr:to>
    <xdr:sp macro="" textlink="">
      <xdr:nvSpPr>
        <xdr:cNvPr id="711" name="楕円 710">
          <a:extLst>
            <a:ext uri="{FF2B5EF4-FFF2-40B4-BE49-F238E27FC236}">
              <a16:creationId xmlns:a16="http://schemas.microsoft.com/office/drawing/2014/main" id="{EC2D93D5-A077-48D3-832B-31553CA2D56C}"/>
            </a:ext>
          </a:extLst>
        </xdr:cNvPr>
        <xdr:cNvSpPr/>
      </xdr:nvSpPr>
      <xdr:spPr>
        <a:xfrm>
          <a:off x="15430500" y="167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33887</xdr:rowOff>
    </xdr:from>
    <xdr:ext cx="599010" cy="259045"/>
    <xdr:sp macro="" textlink="">
      <xdr:nvSpPr>
        <xdr:cNvPr id="712" name="テキスト ボックス 711">
          <a:extLst>
            <a:ext uri="{FF2B5EF4-FFF2-40B4-BE49-F238E27FC236}">
              <a16:creationId xmlns:a16="http://schemas.microsoft.com/office/drawing/2014/main" id="{07138903-85BB-4203-8E94-CB3C0DC0ACA1}"/>
            </a:ext>
          </a:extLst>
        </xdr:cNvPr>
        <xdr:cNvSpPr txBox="1"/>
      </xdr:nvSpPr>
      <xdr:spPr>
        <a:xfrm>
          <a:off x="15181795" y="1683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124667</xdr:rowOff>
    </xdr:from>
    <xdr:to>
      <xdr:col>76</xdr:col>
      <xdr:colOff>165100</xdr:colOff>
      <xdr:row>98</xdr:row>
      <xdr:rowOff>54817</xdr:rowOff>
    </xdr:to>
    <xdr:sp macro="" textlink="">
      <xdr:nvSpPr>
        <xdr:cNvPr id="713" name="楕円 712">
          <a:extLst>
            <a:ext uri="{FF2B5EF4-FFF2-40B4-BE49-F238E27FC236}">
              <a16:creationId xmlns:a16="http://schemas.microsoft.com/office/drawing/2014/main" id="{C00DC0F7-F77C-44CA-B52F-B664FCC16ED5}"/>
            </a:ext>
          </a:extLst>
        </xdr:cNvPr>
        <xdr:cNvSpPr/>
      </xdr:nvSpPr>
      <xdr:spPr>
        <a:xfrm>
          <a:off x="14541500" y="167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45944</xdr:rowOff>
    </xdr:from>
    <xdr:ext cx="599010" cy="259045"/>
    <xdr:sp macro="" textlink="">
      <xdr:nvSpPr>
        <xdr:cNvPr id="714" name="テキスト ボックス 713">
          <a:extLst>
            <a:ext uri="{FF2B5EF4-FFF2-40B4-BE49-F238E27FC236}">
              <a16:creationId xmlns:a16="http://schemas.microsoft.com/office/drawing/2014/main" id="{2B0E15BF-96EA-4755-8DB4-D594ECA724C8}"/>
            </a:ext>
          </a:extLst>
        </xdr:cNvPr>
        <xdr:cNvSpPr txBox="1"/>
      </xdr:nvSpPr>
      <xdr:spPr>
        <a:xfrm>
          <a:off x="14292795" y="1684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122231</xdr:rowOff>
    </xdr:from>
    <xdr:to>
      <xdr:col>72</xdr:col>
      <xdr:colOff>38100</xdr:colOff>
      <xdr:row>98</xdr:row>
      <xdr:rowOff>52381</xdr:rowOff>
    </xdr:to>
    <xdr:sp macro="" textlink="">
      <xdr:nvSpPr>
        <xdr:cNvPr id="715" name="楕円 714">
          <a:extLst>
            <a:ext uri="{FF2B5EF4-FFF2-40B4-BE49-F238E27FC236}">
              <a16:creationId xmlns:a16="http://schemas.microsoft.com/office/drawing/2014/main" id="{E5740150-8EEE-4C0A-959D-AF4FBB6F3BE2}"/>
            </a:ext>
          </a:extLst>
        </xdr:cNvPr>
        <xdr:cNvSpPr/>
      </xdr:nvSpPr>
      <xdr:spPr>
        <a:xfrm>
          <a:off x="13652500" y="167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43508</xdr:rowOff>
    </xdr:from>
    <xdr:ext cx="599010" cy="259045"/>
    <xdr:sp macro="" textlink="">
      <xdr:nvSpPr>
        <xdr:cNvPr id="716" name="テキスト ボックス 715">
          <a:extLst>
            <a:ext uri="{FF2B5EF4-FFF2-40B4-BE49-F238E27FC236}">
              <a16:creationId xmlns:a16="http://schemas.microsoft.com/office/drawing/2014/main" id="{FFADF928-A97F-4810-8394-0DC5758183EC}"/>
            </a:ext>
          </a:extLst>
        </xdr:cNvPr>
        <xdr:cNvSpPr txBox="1"/>
      </xdr:nvSpPr>
      <xdr:spPr>
        <a:xfrm>
          <a:off x="13403795" y="1684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141156</xdr:rowOff>
    </xdr:from>
    <xdr:to>
      <xdr:col>67</xdr:col>
      <xdr:colOff>101600</xdr:colOff>
      <xdr:row>98</xdr:row>
      <xdr:rowOff>71306</xdr:rowOff>
    </xdr:to>
    <xdr:sp macro="" textlink="">
      <xdr:nvSpPr>
        <xdr:cNvPr id="717" name="楕円 716">
          <a:extLst>
            <a:ext uri="{FF2B5EF4-FFF2-40B4-BE49-F238E27FC236}">
              <a16:creationId xmlns:a16="http://schemas.microsoft.com/office/drawing/2014/main" id="{98ED27F9-5E25-4812-ABEB-A145CD37BB86}"/>
            </a:ext>
          </a:extLst>
        </xdr:cNvPr>
        <xdr:cNvSpPr/>
      </xdr:nvSpPr>
      <xdr:spPr>
        <a:xfrm>
          <a:off x="12763500" y="1677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62433</xdr:rowOff>
    </xdr:from>
    <xdr:ext cx="599010" cy="259045"/>
    <xdr:sp macro="" textlink="">
      <xdr:nvSpPr>
        <xdr:cNvPr id="718" name="テキスト ボックス 717">
          <a:extLst>
            <a:ext uri="{FF2B5EF4-FFF2-40B4-BE49-F238E27FC236}">
              <a16:creationId xmlns:a16="http://schemas.microsoft.com/office/drawing/2014/main" id="{891D1175-EEA7-4E0D-9670-0B2AC8C42543}"/>
            </a:ext>
          </a:extLst>
        </xdr:cNvPr>
        <xdr:cNvSpPr txBox="1"/>
      </xdr:nvSpPr>
      <xdr:spPr>
        <a:xfrm>
          <a:off x="12514795" y="1686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74FBC4E-5F11-447F-81B2-C04E754A89FD}"/>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4F573888-B39E-4979-B36B-D5F47C98BD8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BEA4A7C-0D1D-4AE0-B561-52D4E920E31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7FE8EB72-32D4-4751-9509-FFC658F6D486}"/>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4526F352-4D5B-411A-B6D4-94CD63DE360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97F21A33-FBED-47DF-95F4-1619A6E07F8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74F01CF9-752B-4D3E-A609-77C87BA0100E}"/>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ACBD43F-E161-47F7-9CE9-A70E063DFC8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848FB6D7-940A-44C3-A6B0-0C60151C7EF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84C0872D-4A8E-4267-8176-33003374EAC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92791BDC-1065-4F3D-99F0-B28E09DE8D88}"/>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B60C77C7-8435-400A-9073-CB3C5B7246CF}"/>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1C32F298-6EC7-4447-ADA5-8FF4763A1A65}"/>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23ED5EB6-ABCF-4BAC-BD3E-F47CECC0D77A}"/>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7B8F2216-B942-42B5-AA3A-573CFAF67D09}"/>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36F9CD53-8B9C-4ADC-8AA6-CA986D4BC86C}"/>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4A9DFF0C-7219-4E87-BEAE-8AF07FF20C6C}"/>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DB5A9E8A-B5B4-4E6F-809F-3D214203A2A5}"/>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842F9125-C0B8-4EBF-89C9-74D3096B9E5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C5C3BE52-8F11-49FC-A15B-097F5F182C89}"/>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12C50D3A-8C92-4981-8C88-D57B600B456C}"/>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7A3DCD9A-FDD6-4E96-B6C9-1542EC173F6A}"/>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CABCDDE-D8E8-4187-ACE0-6D6A02DDBF13}"/>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4E5B00AD-221D-43C2-9676-F94058C03CBD}"/>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E800133B-F76E-4854-B643-A67DDD595B43}"/>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403B231B-684A-4F49-901E-4268F3E54C55}"/>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667D9CA9-0B6E-4883-82DD-4193859F742B}"/>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7E1C2158-76CD-40F0-9311-AF26FE780326}"/>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9E746F8-F323-45C6-A787-A9295DB5619D}"/>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30679A7D-61F0-42DD-82B8-D2A39A7D69C1}"/>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BCB4A0C4-A623-4A0F-9BC5-56751835437D}"/>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BABB5A64-265F-4FD7-9BB1-3AC696C64519}"/>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28EA379B-132F-4137-A8EF-0A528DB75736}"/>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D2EAEFFA-6376-4F61-9365-F2E0580C3858}"/>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A3EC0336-8550-459A-B728-9419D0D135E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681390E1-FF5E-489B-84E1-F602834544C9}"/>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CE58B8E3-ACAE-41E6-96B2-63CE8B6DE253}"/>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F65AFE0B-C791-47C7-B176-9A798EB214A3}"/>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F00874FE-8157-4AB7-A2A6-384C899E0343}"/>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69D16B31-AC5A-4D00-981B-C462A877BFF7}"/>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DE2150E8-DC30-4AA8-99AC-FE4717A164D3}"/>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197B744B-7B1D-4989-9A0F-9E706C04D85B}"/>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5059E4E7-491E-40E3-826F-C35E41CBAA7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A4786604-CD60-4089-8E65-641B6319022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75E2A08A-45D1-4D91-BF30-720DD3F3C1D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C3D39FB3-17BE-4FD4-804D-267A4104DD48}"/>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CB98D3E-7092-4D5F-B213-22B5478F77CC}"/>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AE302CBD-5AD8-4B36-A341-067E05775D82}"/>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B6EB8E43-88A9-4FE6-BCCB-67AC23CF2D71}"/>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5CCBF4AC-881C-4D7B-B92E-803290E4BDBB}"/>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411E8AA8-4803-487E-9286-F023F0B601B5}"/>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2A0290D4-B678-4DF2-9A02-531AFD6AF0D4}"/>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3552DF75-2F32-405B-AA19-42D5B922C0B1}"/>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9365A3D6-0B58-4D12-85DF-722C2187F54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9C2C2663-E706-488A-A97B-2A100D4C62F8}"/>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EB5A9AD5-F6DA-46AD-89B4-F8C005FD48C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1EBB479F-EBFF-47F5-93D4-21C4A2CC805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CFADAAFC-4D23-4F01-8E77-124EBD7B97E7}"/>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A6631334-82B7-470F-A45D-9EAA7CCB565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83E42CEF-16B7-44D0-9730-451176B9DECA}"/>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2BCFB4C5-AC80-41A4-B497-C38205B8BAF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27CB3808-9DA1-41BD-B380-861CA24A908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CF68DC8C-74F7-4E78-AFA3-DA24A9D7AA7F}"/>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22CADBAF-7830-48EA-AE0C-A2C5B42FF10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801F119A-33CB-420E-8BB5-E0C1FF96E72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B4C4D0A5-DC65-40E2-8C33-4F0731C5E9CD}"/>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C98AEDBA-71B1-4C44-986F-7F5D84ED1A91}"/>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26EEC44C-A9A7-46AF-A7D9-3DB6CEAEB625}"/>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38335723-4AE7-4F54-8249-879E7A3C7F15}"/>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3317F2A2-25AF-4C5A-8A7C-73376FC09A19}"/>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C8184C32-A7A5-42E1-95B3-D0B4D3C5378A}"/>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AD68AE4D-1F1A-44F9-8DC5-E541A5D47916}"/>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2CC8C864-BFD2-4440-AA67-CFF2E6D63F92}"/>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324CB273-238D-4216-B89B-50ED168B274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4F77BBE8-30DA-4863-8E2A-B25447278BA6}"/>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5299141C-18A3-4D0F-B24D-D06D625304F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C4363219-BAC2-4C5C-8D55-F1FDA638FBE6}"/>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FE5187B2-0BEC-4B2D-98C6-E71B8E121FB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B0E2537E-8227-4C33-9AFB-0F7B1DD81109}"/>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77B031B7-8BD3-4970-A044-89C5D3E4156E}"/>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A1F9138C-8A4B-407C-9DED-04346A5E5878}"/>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6F3A928-0356-46D3-AA46-BDBABD4FDC73}"/>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5A2F1D86-A33A-4111-A5D4-6B2E31C761C8}"/>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AC42942A-E553-4555-89CF-F933205DE486}"/>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39254971-EA0A-4FD7-9C35-2EC968EE8E2A}"/>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C9A69B8D-6859-4F4B-B6CE-91C93CDCB00D}"/>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8E206584-8A3A-4D23-8761-B8BE34130FA4}"/>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A6F16E41-ACA5-4DC2-85A8-02DBBEF581C4}"/>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853F6E08-0B51-4A5B-A665-0271AD42AC82}"/>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76189CEA-D2B9-4AFC-AA42-67408316B3C3}"/>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12257FEC-F2D3-46B1-81A7-ED3DCEDDE898}"/>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54551D60-5C7B-4751-82E7-4C76E5F20214}"/>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F67D2244-CD7B-497E-BBAE-02776FF1FBB7}"/>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4292034C-E05A-4F6E-AC23-F206339D519C}"/>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BCD8610F-7568-42E1-9AF6-F51005CE345E}"/>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8B55C323-1B67-412D-95B1-1AE9DE4C94E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D1C597A5-79FF-4265-BA8D-E933DFBD086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488A4536-E508-4691-B5B6-E66896C8AD95}"/>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88B9EC95-EE32-408E-82C9-092A3DD6F70D}"/>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F64FE98B-1E5F-4A19-811F-95BD4BBFC29B}"/>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6BE10030-238C-4015-9A58-30F58A109943}"/>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C6D97FD-CEC1-431D-8928-E1B660FC32D1}"/>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2F8EF650-B8B9-4038-ABC9-EA560CA471E2}"/>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A087F33-2138-4A5C-819E-65136EE36EF6}"/>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CA73BED9-AB1A-4581-AEE2-1FB405B8907E}"/>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F3AF27C2-201C-4597-A313-02812C1F1075}"/>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6095A658-5F5F-497E-8AD6-697055F6880B}"/>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2F63BF1E-E8EE-4088-95C7-D8A533BE783B}"/>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98A12051-691B-4F50-ADC4-BDAF2F3A85D7}"/>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A12101EF-872C-4563-AE5E-8580924F852E}"/>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D6FB831E-0B74-4C8E-B5BA-02E4D68E1CCF}"/>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92446A4-5075-4753-9F00-5A01B40B5A75}"/>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849DD567-E6C2-4DBD-A51E-F69EA3ADCF3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が少なく分母が小さいため、全国平均や県の平均と比べて全体的に高いコストとなる傾向にある。各項目を類似団体と比較して議会費と農林水産業費が上位に位置している。議会費については、人口が少ないことが、類似団体と比べ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人当たりのコストを押し上げる要因となっている。農林水産業費は有機資源センター堆肥施設工事が</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百万円増えたことが要因と考えられる。一方、類似団体と比較して下位に位置している項目は、衛生費が挙げられる。衛生費は人件費が少ないことが要因と考えられる。今後は役場庁舎、公共施設の改修工事等により、施設を多く保有する民生費、土木費、教育費、消防費のコストが上昇し、これらの施設改修等に伴う地方債の発行により、公債費が増加していくことが考えられる。人口減少に歯止めが効かない中で、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人あたりのコストを抑えることは難しいが、事業の精査・見直しにより歳出の抑制に努め健全な財政運営に努めていきたい。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財政調整基金の残高は</a:t>
          </a:r>
          <a:r>
            <a:rPr kumimoji="1" lang="en-US" altLang="ja-JP" sz="1200">
              <a:latin typeface="ＭＳ ゴシック" pitchFamily="49" charset="-128"/>
              <a:ea typeface="ＭＳ ゴシック" pitchFamily="49" charset="-128"/>
            </a:rPr>
            <a:t>31.90</a:t>
          </a:r>
          <a:r>
            <a:rPr kumimoji="1" lang="ja-JP" altLang="en-US" sz="1200">
              <a:latin typeface="ＭＳ ゴシック" pitchFamily="49" charset="-128"/>
              <a:ea typeface="ＭＳ ゴシック" pitchFamily="49" charset="-128"/>
            </a:rPr>
            <a:t>％で対前年度比</a:t>
          </a:r>
          <a:r>
            <a:rPr kumimoji="1" lang="en-US" altLang="ja-JP" sz="1200">
              <a:latin typeface="ＭＳ ゴシック" pitchFamily="49" charset="-128"/>
              <a:ea typeface="ＭＳ ゴシック" pitchFamily="49" charset="-128"/>
            </a:rPr>
            <a:t>4.52</a:t>
          </a:r>
          <a:r>
            <a:rPr kumimoji="1" lang="ja-JP" altLang="en-US" sz="1200">
              <a:latin typeface="ＭＳ ゴシック" pitchFamily="49" charset="-128"/>
              <a:ea typeface="ＭＳ ゴシック" pitchFamily="49" charset="-128"/>
            </a:rPr>
            <a:t>％上昇した。理由としては積立額大幅増、取崩額の大幅減となったことが要因と考えられる。実質収支額は</a:t>
          </a:r>
          <a:r>
            <a:rPr kumimoji="1" lang="en-US" altLang="ja-JP" sz="1200">
              <a:latin typeface="ＭＳ ゴシック" pitchFamily="49" charset="-128"/>
              <a:ea typeface="ＭＳ ゴシック" pitchFamily="49" charset="-128"/>
            </a:rPr>
            <a:t>9.93</a:t>
          </a:r>
          <a:r>
            <a:rPr kumimoji="1" lang="ja-JP" altLang="en-US" sz="1200">
              <a:latin typeface="ＭＳ ゴシック" pitchFamily="49" charset="-128"/>
              <a:ea typeface="ＭＳ ゴシック" pitchFamily="49" charset="-128"/>
            </a:rPr>
            <a:t>％で対前年度比</a:t>
          </a:r>
          <a:r>
            <a:rPr kumimoji="1" lang="en-US" altLang="ja-JP" sz="1200">
              <a:latin typeface="ＭＳ ゴシック" pitchFamily="49" charset="-128"/>
              <a:ea typeface="ＭＳ ゴシック" pitchFamily="49" charset="-128"/>
            </a:rPr>
            <a:t>2.91</a:t>
          </a:r>
          <a:r>
            <a:rPr kumimoji="1" lang="ja-JP" altLang="en-US" sz="1200">
              <a:latin typeface="ＭＳ ゴシック" pitchFamily="49" charset="-128"/>
              <a:ea typeface="ＭＳ ゴシック" pitchFamily="49" charset="-128"/>
            </a:rPr>
            <a:t>％増加した。財政調整基金の残高は、類似団体と比較して多いわけではないが、老朽化した公共施設の修繕・改修のための公債費の増や、地方交付税の減少、災害等の不測の事態に備え、適切な基金残高を維持していきたい。また、歳入の確保と歳出の抑制に努め、健全な財政運営を目指し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赤字比率は全会計において黒字であり、赤字比率はない。しかし、簡易水道、下水道、農業集落排水といった公営企業会計においては、使用料収入で施設等の維持管理経費を賄うことができず、一般会計からの繰入金に大きく依存している状況にある。使用料収入の確保の検討や取組を進めつつ、施設等の維持管理費の削減に努め、独立採算制の原則に近づけていきたい。また、国民健康保険特別会計、介護保険特別会計等については、健康維持・増進事業、医療費等の抑制に向けた取組と、徴収対策の強化を図り持続的、安定的な財政運営を心掛けていきた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実質公債費比率は早期健全化基準</a:t>
          </a:r>
          <a:r>
            <a:rPr kumimoji="1" lang="en-US" altLang="ja-JP" sz="1200">
              <a:latin typeface="ＭＳ ゴシック" pitchFamily="49" charset="-128"/>
              <a:ea typeface="ＭＳ ゴシック" pitchFamily="49" charset="-128"/>
            </a:rPr>
            <a:t>25.0</a:t>
          </a:r>
          <a:r>
            <a:rPr kumimoji="1" lang="ja-JP" altLang="en-US" sz="1200">
              <a:latin typeface="ＭＳ ゴシック" pitchFamily="49" charset="-128"/>
              <a:ea typeface="ＭＳ ゴシック" pitchFamily="49" charset="-128"/>
            </a:rPr>
            <a:t>％に対して</a:t>
          </a:r>
          <a:r>
            <a:rPr kumimoji="1" lang="en-US" altLang="ja-JP" sz="1200">
              <a:latin typeface="ＭＳ ゴシック" pitchFamily="49" charset="-128"/>
              <a:ea typeface="ＭＳ ゴシック" pitchFamily="49" charset="-128"/>
            </a:rPr>
            <a:t>6.1</a:t>
          </a:r>
          <a:r>
            <a:rPr kumimoji="1" lang="ja-JP" altLang="en-US" sz="1200">
              <a:latin typeface="ＭＳ ゴシック" pitchFamily="49" charset="-128"/>
              <a:ea typeface="ＭＳ ゴシック" pitchFamily="49" charset="-128"/>
            </a:rPr>
            <a:t>％であり</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％改善された。元利償還金については、対前年度比</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百万円の増となった。近年地方債の発行額が高止まりしていたことに加え、平成３０年度に五戸消防署西分遣所整備にかかった発行額が大きく、今後も元利償還金は増加に転じていくことが見込まれ、令和</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年度にピークを迎える。また、簡易水道の統合事業が控えており、元利償還金に対する繰入金も高止まりが続くと考えられる。地方交付税措置の高い地方債を活用しつつ、地方債の新規発行を抑え、実質公債比率改善に努めていきた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％に対して</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であり、前年と同数値であった。近年、道路・橋梁等の改修事業や、中山間地域総合整備事業、消防施設整備等の事業に係る地方債発行額が大きかったことに加え、今後役場庁舎や老朽化した施設改修のため発行した分も加わり地方債残高が増加してくる。地方債の新規発行の抑制と基金への積立増に努め、適正な比率の維持と健全な財政運営に努めていき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青森県新郷村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百万円の増であった。前年度と比較し繰入金の減や、歳計剰余金により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脆弱な財政基盤を補い、不測の事態に備えるためにも一定水準の基金残高を維持する必要がある。将来的な公債費の増大、老朽化が進んでいる公共施設の修繕や改修工事、災害等の不測の事態に備え、現状の基金残高を極力維持しつつ、今後も積立額を増やし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・いきいき新郷むらづくり基金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地域ぐるみのむらづくり、地域発展の気運を醸成し、地域の創意工夫に基づいた快適な生活環境の実現と地域及び地域経済の活性化のための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村内における高齢者の福祉増進に関する事業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増の理由としては、「いきいき新郷むらづくり基金である。この基金は地域づくりや地域経済活性化を主目的とした基金であるが、今後の老朽化した公共施設の改修事業等に対応するための財源も兼ねており、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百万円積立たことや、基金の取崩しが減ったことが理由である。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に、老朽化した公共施設の修繕・改修工事にかかる負担は大きく、公債費の増が見込まれる中で、地方債の発行は最小限にとどめていきたい。その為にも「いきいき新郷むらづくり基金」への積立が重要であり、優先的に積立て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・財政調整基金からの繰入金の減、歳計剰余金により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・将来的な公債費の増大、老朽化が進んだ公共施設の改修工事や災害等の不測の事態に備え、基金残高を維持しつつ、今後も積立額を増やしていけるよう努める。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・減債基金については、基金利子のみの積立にとどまり増減はなかった。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年度に元利償還金のピークを迎えることから、当面は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4EA6E2E-D813-4C89-941E-A51B8FBC8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0A22F01-20C1-4ED7-AEEA-88A42038A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147D0376-73A4-4DA2-8705-3A0B4A6F439E}"/>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25E4AB0A-8BB6-4C60-A102-EDA678F43138}"/>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890708A6-07B7-49F3-A5BB-02A4740C2543}"/>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22696E5E-7A58-421C-8D28-22F4696AF8FC}"/>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4C7A4E8E-8B53-450B-8DDA-7741D1AEEAA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D3A28AFE-B48B-425B-968F-07CF67D8B643}"/>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FAA91C5D-1AB8-48C4-90ED-FD875142344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BD0A23FB-BB9E-4C75-A6A0-5BB06989409D}"/>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B24BB59F-E0C7-456C-A685-97E2F2022A88}"/>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8DCA9213-B492-44C6-A340-CAE1B6E0123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E9B41241-F9BC-437D-BC7B-86E619EA24A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26643628-E0A7-47E3-BF9C-BEA79ED7AE52}"/>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8898C03F-5997-49B6-9322-3795F35C4E3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5B9A0A7-C28F-4BF0-BF86-18D8FD98132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1727764F-2BAC-4364-90DB-B74C6B4740C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18E5294D-4DDD-45F6-A12B-7BD1599C3CC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
2,204
150.77
3,285,761
3,086,127
197,727
1,991,168
2,797,719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5552F0F-6E32-412A-97A1-5353D580E46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F3BD89E1-7E3E-42E4-A801-E9DED194B23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63D98E24-2DC5-46C9-886A-FE401FE428A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67A4BAB3-668B-4448-BD27-4507E8744CF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770E6F4F-9C33-44F7-B813-301DDAA93667}"/>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45AA6020-95CB-4F99-BC1E-7AD5F4298BF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7926C0F3-8504-4EAA-9D30-B7AE8B71AE9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74FD90DB-E85E-4B12-8270-AFAC3CF34F1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CFAC8CDB-04E7-4956-BA0A-3B3AA1113FD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91D646B1-483B-460F-89FF-8CE22D6B56D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89A45EA1-55BF-4788-AEB5-49081F713D11}"/>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F39967EE-292F-4C54-867F-EA53311FF0A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8A859FB6-3F1C-4BE9-A614-C3B0CBE88A3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9C3503CB-46F3-4E4E-8DFF-D0E8059671D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C38ECD36-ED52-410D-ABF5-8F013DB3B1C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2EFDC77B-12EC-4716-A436-EA5C57697B2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D092BCC1-F263-4CA4-B519-8BF79F65FAC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DCE46EF3-45E2-4315-BC8B-4E24B399E0E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F630A11-4578-46F4-91F7-741BB23CD7FB}"/>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B3118613-695F-4351-A281-94F977EF51BF}"/>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89F7187B-852A-426F-8165-EAD362DEC6ED}"/>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59F037FA-F3C8-42E7-AA6A-4B2E177C2633}"/>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E766DBAD-92BE-4F05-B23E-6884B3A22A5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C17381B8-8D3D-4F83-927D-4F8168A8A5A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4E868205-8146-4113-8CCD-2695C11AA9C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72E97CA7-8CDD-428A-80FB-D21D2A44050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AB00E50F-0222-4923-B4A4-E93CC548DB4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1B03F96E-7C11-4B27-A40E-BC6184A3C27D}"/>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E9514DA0-3719-4616-8FAC-E22386E1F75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A7E9EB75-4B01-41F1-949A-0D02B99849B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DC3E6891-DC82-4EEB-9455-F087729AFF5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32C78AF0-B237-413A-846C-379E898FD2A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3807AF49-AD9C-45AA-B62B-D58A8A717CE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79E7E455-9C34-4783-9CC0-AD5B0884D79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67A1F72A-3F7E-43FF-83A7-330734677C31}"/>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有形固定資産減価償却率は類似団体を</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4.7</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ポイント上回っている。築４０年以上経過している役場庁舎や、築２０年以上経過している学校施設、福祉施設、消防施設等の経年劣化により、固定資産減価償却率を押し上げている。</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平成２８年度に策定した公共施設等総合管理計画に基づき個別施設計画を策定し、その計画に基づき各施設の状況や村の財政状況を踏まえ適切に維持管理を進めていく必要がある。</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AA789AFE-15D9-4898-8468-90EB9E58552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7683C7E5-4364-4929-A820-FD08A5CF9222}"/>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412A380-9CB5-44D2-BB71-427E956F83D1}"/>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1A3C987C-9B56-4E24-97EC-5DE5FEF5657B}"/>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42661626-8789-4738-B8CC-23BD3224CF38}"/>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4AC96580-DFD6-46F7-B52C-1C014B30DCB4}"/>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CC887CBB-3330-4A0B-A06B-EE8AEBBA3E3C}"/>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4F7B08DC-817E-4C41-AA50-DF864B90FC18}"/>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1B098D6C-80F3-4A92-A276-829D87FD9CC5}"/>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3100BF9B-D064-443D-AA18-7C7D83C2A2BB}"/>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4FF0E2EA-DB0E-4233-A1EE-F2AA329760EA}"/>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AB4DFC43-05A4-4D9D-B9AD-D77F1318DA16}"/>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95267DA0-9BC4-433D-8874-529AA18E79CD}"/>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945FC3C5-1470-4687-BC7E-DF9CEA866D98}"/>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E6470572-E7E2-4571-B63A-4C10C3ECACAF}"/>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39B43286-A18D-4A0A-B3E5-C606B5C9985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386FE84A-4BBF-4445-AED8-A44CBB0E612D}"/>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43A976D8-CE2B-44D2-A8B8-498F4A730B3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3" name="直線コネクタ 72">
          <a:extLst>
            <a:ext uri="{FF2B5EF4-FFF2-40B4-BE49-F238E27FC236}">
              <a16:creationId xmlns:a16="http://schemas.microsoft.com/office/drawing/2014/main" id="{A6D40775-A5B2-4EF8-85E8-4032F92958BB}"/>
            </a:ext>
          </a:extLst>
        </xdr:cNvPr>
        <xdr:cNvCxnSpPr/>
      </xdr:nvCxnSpPr>
      <xdr:spPr>
        <a:xfrm flipV="1">
          <a:off x="4760595" y="4613275"/>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4" name="有形固定資産減価償却率最小値テキスト">
          <a:extLst>
            <a:ext uri="{FF2B5EF4-FFF2-40B4-BE49-F238E27FC236}">
              <a16:creationId xmlns:a16="http://schemas.microsoft.com/office/drawing/2014/main" id="{7AB7E20A-2585-4C3F-9541-F1ABC68342E7}"/>
            </a:ext>
          </a:extLst>
        </xdr:cNvPr>
        <xdr:cNvSpPr txBox="1"/>
      </xdr:nvSpPr>
      <xdr:spPr>
        <a:xfrm>
          <a:off x="4813300" y="600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5" name="直線コネクタ 74">
          <a:extLst>
            <a:ext uri="{FF2B5EF4-FFF2-40B4-BE49-F238E27FC236}">
              <a16:creationId xmlns:a16="http://schemas.microsoft.com/office/drawing/2014/main" id="{3D2EE6DD-906F-4CFB-95A4-C39BADB2CF86}"/>
            </a:ext>
          </a:extLst>
        </xdr:cNvPr>
        <xdr:cNvCxnSpPr/>
      </xdr:nvCxnSpPr>
      <xdr:spPr>
        <a:xfrm>
          <a:off x="4673600" y="599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6" name="有形固定資産減価償却率最大値テキスト">
          <a:extLst>
            <a:ext uri="{FF2B5EF4-FFF2-40B4-BE49-F238E27FC236}">
              <a16:creationId xmlns:a16="http://schemas.microsoft.com/office/drawing/2014/main" id="{37E073A5-5F6D-496B-9057-C2D32AE4BD7A}"/>
            </a:ext>
          </a:extLst>
        </xdr:cNvPr>
        <xdr:cNvSpPr txBox="1"/>
      </xdr:nvSpPr>
      <xdr:spPr>
        <a:xfrm>
          <a:off x="4813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7" name="直線コネクタ 76">
          <a:extLst>
            <a:ext uri="{FF2B5EF4-FFF2-40B4-BE49-F238E27FC236}">
              <a16:creationId xmlns:a16="http://schemas.microsoft.com/office/drawing/2014/main" id="{A687F39A-CEBF-48D8-9B21-C96C49671593}"/>
            </a:ext>
          </a:extLst>
        </xdr:cNvPr>
        <xdr:cNvCxnSpPr/>
      </xdr:nvCxnSpPr>
      <xdr:spPr>
        <a:xfrm>
          <a:off x="4673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78" name="有形固定資産減価償却率平均値テキスト">
          <a:extLst>
            <a:ext uri="{FF2B5EF4-FFF2-40B4-BE49-F238E27FC236}">
              <a16:creationId xmlns:a16="http://schemas.microsoft.com/office/drawing/2014/main" id="{29185526-6A83-4319-8F15-D219182144A7}"/>
            </a:ext>
          </a:extLst>
        </xdr:cNvPr>
        <xdr:cNvSpPr txBox="1"/>
      </xdr:nvSpPr>
      <xdr:spPr>
        <a:xfrm>
          <a:off x="4813300" y="5329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9" name="フローチャート: 判断 78">
          <a:extLst>
            <a:ext uri="{FF2B5EF4-FFF2-40B4-BE49-F238E27FC236}">
              <a16:creationId xmlns:a16="http://schemas.microsoft.com/office/drawing/2014/main" id="{DDBDB66E-EE56-4B09-B4EC-177918DE0840}"/>
            </a:ext>
          </a:extLst>
        </xdr:cNvPr>
        <xdr:cNvSpPr/>
      </xdr:nvSpPr>
      <xdr:spPr>
        <a:xfrm>
          <a:off x="4711700" y="547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0" name="フローチャート: 判断 79">
          <a:extLst>
            <a:ext uri="{FF2B5EF4-FFF2-40B4-BE49-F238E27FC236}">
              <a16:creationId xmlns:a16="http://schemas.microsoft.com/office/drawing/2014/main" id="{2CD2827B-64C3-4ED0-91DD-82897F6E7462}"/>
            </a:ext>
          </a:extLst>
        </xdr:cNvPr>
        <xdr:cNvSpPr/>
      </xdr:nvSpPr>
      <xdr:spPr>
        <a:xfrm>
          <a:off x="40005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1" name="フローチャート: 判断 80">
          <a:extLst>
            <a:ext uri="{FF2B5EF4-FFF2-40B4-BE49-F238E27FC236}">
              <a16:creationId xmlns:a16="http://schemas.microsoft.com/office/drawing/2014/main" id="{07476E13-05C5-4E40-AB8A-1CA73FFB31F6}"/>
            </a:ext>
          </a:extLst>
        </xdr:cNvPr>
        <xdr:cNvSpPr/>
      </xdr:nvSpPr>
      <xdr:spPr>
        <a:xfrm>
          <a:off x="3238500" y="539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2" name="フローチャート: 判断 81">
          <a:extLst>
            <a:ext uri="{FF2B5EF4-FFF2-40B4-BE49-F238E27FC236}">
              <a16:creationId xmlns:a16="http://schemas.microsoft.com/office/drawing/2014/main" id="{F8A788FE-6684-468E-9A4A-D0BE2CC1C6FB}"/>
            </a:ext>
          </a:extLst>
        </xdr:cNvPr>
        <xdr:cNvSpPr/>
      </xdr:nvSpPr>
      <xdr:spPr>
        <a:xfrm>
          <a:off x="2476500" y="53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3" name="フローチャート: 判断 82">
          <a:extLst>
            <a:ext uri="{FF2B5EF4-FFF2-40B4-BE49-F238E27FC236}">
              <a16:creationId xmlns:a16="http://schemas.microsoft.com/office/drawing/2014/main" id="{28146287-22CD-4FB8-89E2-B6954337F9FE}"/>
            </a:ext>
          </a:extLst>
        </xdr:cNvPr>
        <xdr:cNvSpPr/>
      </xdr:nvSpPr>
      <xdr:spPr>
        <a:xfrm>
          <a:off x="1714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234F4BC-848B-4906-A7B7-78CD1275FF3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3AD67A9-AAC3-43DF-B5C0-FAC007AA0B2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E24EDCD-6EEE-4350-B8CB-B4F0B4CE530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47BAE72-F556-4BF8-9224-58E123734776}"/>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D4C2E83-A047-4990-BF30-072961823D7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137069</xdr:rowOff>
    </xdr:from>
    <xdr:to>
      <xdr:col>23</xdr:col>
      <xdr:colOff>136525</xdr:colOff>
      <xdr:row>33</xdr:row>
      <xdr:rowOff>67219</xdr:rowOff>
    </xdr:to>
    <xdr:sp macro="" textlink="">
      <xdr:nvSpPr>
        <xdr:cNvPr id="89" name="楕円 88">
          <a:extLst>
            <a:ext uri="{FF2B5EF4-FFF2-40B4-BE49-F238E27FC236}">
              <a16:creationId xmlns:a16="http://schemas.microsoft.com/office/drawing/2014/main" id="{7FE82BE7-0604-4116-B8BB-2A0640FE492D}"/>
            </a:ext>
          </a:extLst>
        </xdr:cNvPr>
        <xdr:cNvSpPr/>
      </xdr:nvSpPr>
      <xdr:spPr>
        <a:xfrm>
          <a:off x="4711700" y="56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115496</xdr:rowOff>
    </xdr:from>
    <xdr:ext cx="405111" cy="259045"/>
    <xdr:sp macro="" textlink="">
      <xdr:nvSpPr>
        <xdr:cNvPr id="90" name="有形固定資産減価償却率該当値テキスト">
          <a:extLst>
            <a:ext uri="{FF2B5EF4-FFF2-40B4-BE49-F238E27FC236}">
              <a16:creationId xmlns:a16="http://schemas.microsoft.com/office/drawing/2014/main" id="{7C237A7F-7440-42C2-B10D-A6A9BAD6DDAB}"/>
            </a:ext>
          </a:extLst>
        </xdr:cNvPr>
        <xdr:cNvSpPr txBox="1"/>
      </xdr:nvSpPr>
      <xdr:spPr>
        <a:xfrm>
          <a:off x="4813300" y="5601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121648</xdr:rowOff>
    </xdr:from>
    <xdr:to>
      <xdr:col>19</xdr:col>
      <xdr:colOff>187325</xdr:colOff>
      <xdr:row>33</xdr:row>
      <xdr:rowOff>51798</xdr:rowOff>
    </xdr:to>
    <xdr:sp macro="" textlink="">
      <xdr:nvSpPr>
        <xdr:cNvPr id="91" name="楕円 90">
          <a:extLst>
            <a:ext uri="{FF2B5EF4-FFF2-40B4-BE49-F238E27FC236}">
              <a16:creationId xmlns:a16="http://schemas.microsoft.com/office/drawing/2014/main" id="{3E90DCDE-782B-435C-9F5F-AF246DB83B45}"/>
            </a:ext>
          </a:extLst>
        </xdr:cNvPr>
        <xdr:cNvSpPr/>
      </xdr:nvSpPr>
      <xdr:spPr>
        <a:xfrm>
          <a:off x="4000500" y="56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998</xdr:rowOff>
    </xdr:from>
    <xdr:to>
      <xdr:col>23</xdr:col>
      <xdr:colOff>85725</xdr:colOff>
      <xdr:row>33</xdr:row>
      <xdr:rowOff>16419</xdr:rowOff>
    </xdr:to>
    <xdr:cxnSp macro="">
      <xdr:nvCxnSpPr>
        <xdr:cNvPr id="92" name="直線コネクタ 91">
          <a:extLst>
            <a:ext uri="{FF2B5EF4-FFF2-40B4-BE49-F238E27FC236}">
              <a16:creationId xmlns:a16="http://schemas.microsoft.com/office/drawing/2014/main" id="{97B1DCCE-DE42-4F9B-B15F-B54169FCF4BA}"/>
            </a:ext>
          </a:extLst>
        </xdr:cNvPr>
        <xdr:cNvCxnSpPr/>
      </xdr:nvCxnSpPr>
      <xdr:spPr>
        <a:xfrm>
          <a:off x="4051300" y="5658848"/>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106226</xdr:rowOff>
    </xdr:from>
    <xdr:to>
      <xdr:col>15</xdr:col>
      <xdr:colOff>187325</xdr:colOff>
      <xdr:row>33</xdr:row>
      <xdr:rowOff>36376</xdr:rowOff>
    </xdr:to>
    <xdr:sp macro="" textlink="">
      <xdr:nvSpPr>
        <xdr:cNvPr id="93" name="楕円 92">
          <a:extLst>
            <a:ext uri="{FF2B5EF4-FFF2-40B4-BE49-F238E27FC236}">
              <a16:creationId xmlns:a16="http://schemas.microsoft.com/office/drawing/2014/main" id="{4E5A1E1E-D068-4AB0-BB27-E341283B7593}"/>
            </a:ext>
          </a:extLst>
        </xdr:cNvPr>
        <xdr:cNvSpPr/>
      </xdr:nvSpPr>
      <xdr:spPr>
        <a:xfrm>
          <a:off x="3238500" y="55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157026</xdr:rowOff>
    </xdr:from>
    <xdr:to>
      <xdr:col>19</xdr:col>
      <xdr:colOff>136525</xdr:colOff>
      <xdr:row>33</xdr:row>
      <xdr:rowOff>998</xdr:rowOff>
    </xdr:to>
    <xdr:cxnSp macro="">
      <xdr:nvCxnSpPr>
        <xdr:cNvPr id="94" name="直線コネクタ 93">
          <a:extLst>
            <a:ext uri="{FF2B5EF4-FFF2-40B4-BE49-F238E27FC236}">
              <a16:creationId xmlns:a16="http://schemas.microsoft.com/office/drawing/2014/main" id="{444E4D9C-2C36-45DF-B90C-79E46A18D163}"/>
            </a:ext>
          </a:extLst>
        </xdr:cNvPr>
        <xdr:cNvCxnSpPr/>
      </xdr:nvCxnSpPr>
      <xdr:spPr>
        <a:xfrm>
          <a:off x="3289300" y="5643426"/>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63047</xdr:rowOff>
    </xdr:from>
    <xdr:to>
      <xdr:col>11</xdr:col>
      <xdr:colOff>187325</xdr:colOff>
      <xdr:row>32</xdr:row>
      <xdr:rowOff>164647</xdr:rowOff>
    </xdr:to>
    <xdr:sp macro="" textlink="">
      <xdr:nvSpPr>
        <xdr:cNvPr id="95" name="楕円 94">
          <a:extLst>
            <a:ext uri="{FF2B5EF4-FFF2-40B4-BE49-F238E27FC236}">
              <a16:creationId xmlns:a16="http://schemas.microsoft.com/office/drawing/2014/main" id="{BB44EE4A-EE98-4881-A37D-37654697079F}"/>
            </a:ext>
          </a:extLst>
        </xdr:cNvPr>
        <xdr:cNvSpPr/>
      </xdr:nvSpPr>
      <xdr:spPr>
        <a:xfrm>
          <a:off x="2476500" y="55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113847</xdr:rowOff>
    </xdr:from>
    <xdr:to>
      <xdr:col>15</xdr:col>
      <xdr:colOff>136525</xdr:colOff>
      <xdr:row>32</xdr:row>
      <xdr:rowOff>157026</xdr:rowOff>
    </xdr:to>
    <xdr:cxnSp macro="">
      <xdr:nvCxnSpPr>
        <xdr:cNvPr id="96" name="直線コネクタ 95">
          <a:extLst>
            <a:ext uri="{FF2B5EF4-FFF2-40B4-BE49-F238E27FC236}">
              <a16:creationId xmlns:a16="http://schemas.microsoft.com/office/drawing/2014/main" id="{253FD684-8F14-4466-BB1E-5BE68C36B71A}"/>
            </a:ext>
          </a:extLst>
        </xdr:cNvPr>
        <xdr:cNvCxnSpPr/>
      </xdr:nvCxnSpPr>
      <xdr:spPr>
        <a:xfrm>
          <a:off x="2527300" y="5600247"/>
          <a:ext cx="762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13698</xdr:rowOff>
    </xdr:from>
    <xdr:to>
      <xdr:col>7</xdr:col>
      <xdr:colOff>187325</xdr:colOff>
      <xdr:row>32</xdr:row>
      <xdr:rowOff>115298</xdr:rowOff>
    </xdr:to>
    <xdr:sp macro="" textlink="">
      <xdr:nvSpPr>
        <xdr:cNvPr id="97" name="楕円 96">
          <a:extLst>
            <a:ext uri="{FF2B5EF4-FFF2-40B4-BE49-F238E27FC236}">
              <a16:creationId xmlns:a16="http://schemas.microsoft.com/office/drawing/2014/main" id="{13F11FCA-6E96-47A9-B08E-6D0EB20586FA}"/>
            </a:ext>
          </a:extLst>
        </xdr:cNvPr>
        <xdr:cNvSpPr/>
      </xdr:nvSpPr>
      <xdr:spPr>
        <a:xfrm>
          <a:off x="1714500" y="55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64498</xdr:rowOff>
    </xdr:from>
    <xdr:to>
      <xdr:col>11</xdr:col>
      <xdr:colOff>136525</xdr:colOff>
      <xdr:row>32</xdr:row>
      <xdr:rowOff>113847</xdr:rowOff>
    </xdr:to>
    <xdr:cxnSp macro="">
      <xdr:nvCxnSpPr>
        <xdr:cNvPr id="98" name="直線コネクタ 97">
          <a:extLst>
            <a:ext uri="{FF2B5EF4-FFF2-40B4-BE49-F238E27FC236}">
              <a16:creationId xmlns:a16="http://schemas.microsoft.com/office/drawing/2014/main" id="{C6BAE284-5700-4DE1-B7B1-DC4178F897FD}"/>
            </a:ext>
          </a:extLst>
        </xdr:cNvPr>
        <xdr:cNvCxnSpPr/>
      </xdr:nvCxnSpPr>
      <xdr:spPr>
        <a:xfrm>
          <a:off x="1765300" y="5550898"/>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99" name="n_1aveValue有形固定資産減価償却率">
          <a:extLst>
            <a:ext uri="{FF2B5EF4-FFF2-40B4-BE49-F238E27FC236}">
              <a16:creationId xmlns:a16="http://schemas.microsoft.com/office/drawing/2014/main" id="{6C77AE6E-9EF2-4120-A925-0CC582C002AE}"/>
            </a:ext>
          </a:extLst>
        </xdr:cNvPr>
        <xdr:cNvSpPr txBox="1"/>
      </xdr:nvSpPr>
      <xdr:spPr>
        <a:xfrm>
          <a:off x="3836044" y="521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0" name="n_2aveValue有形固定資産減価償却率">
          <a:extLst>
            <a:ext uri="{FF2B5EF4-FFF2-40B4-BE49-F238E27FC236}">
              <a16:creationId xmlns:a16="http://schemas.microsoft.com/office/drawing/2014/main" id="{01ACB438-2087-4040-A000-48068E3ACA00}"/>
            </a:ext>
          </a:extLst>
        </xdr:cNvPr>
        <xdr:cNvSpPr txBox="1"/>
      </xdr:nvSpPr>
      <xdr:spPr>
        <a:xfrm>
          <a:off x="3086744" y="5170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1" name="n_3aveValue有形固定資産減価償却率">
          <a:extLst>
            <a:ext uri="{FF2B5EF4-FFF2-40B4-BE49-F238E27FC236}">
              <a16:creationId xmlns:a16="http://schemas.microsoft.com/office/drawing/2014/main" id="{2D8FAA4A-DBEB-4891-B1B4-C63E7027B798}"/>
            </a:ext>
          </a:extLst>
        </xdr:cNvPr>
        <xdr:cNvSpPr txBox="1"/>
      </xdr:nvSpPr>
      <xdr:spPr>
        <a:xfrm>
          <a:off x="2324744" y="514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2" name="n_4aveValue有形固定資産減価償却率">
          <a:extLst>
            <a:ext uri="{FF2B5EF4-FFF2-40B4-BE49-F238E27FC236}">
              <a16:creationId xmlns:a16="http://schemas.microsoft.com/office/drawing/2014/main" id="{707BAC21-C498-4B66-906A-C429FB44DF59}"/>
            </a:ext>
          </a:extLst>
        </xdr:cNvPr>
        <xdr:cNvSpPr txBox="1"/>
      </xdr:nvSpPr>
      <xdr:spPr>
        <a:xfrm>
          <a:off x="1562744" y="511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42925</xdr:rowOff>
    </xdr:from>
    <xdr:ext cx="405111" cy="259045"/>
    <xdr:sp macro="" textlink="">
      <xdr:nvSpPr>
        <xdr:cNvPr id="103" name="n_1mainValue有形固定資産減価償却率">
          <a:extLst>
            <a:ext uri="{FF2B5EF4-FFF2-40B4-BE49-F238E27FC236}">
              <a16:creationId xmlns:a16="http://schemas.microsoft.com/office/drawing/2014/main" id="{E29DF0F8-7EB3-4E5A-B743-31D09CE33E34}"/>
            </a:ext>
          </a:extLst>
        </xdr:cNvPr>
        <xdr:cNvSpPr txBox="1"/>
      </xdr:nvSpPr>
      <xdr:spPr>
        <a:xfrm>
          <a:off x="3836044" y="570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27503</xdr:rowOff>
    </xdr:from>
    <xdr:ext cx="405111" cy="259045"/>
    <xdr:sp macro="" textlink="">
      <xdr:nvSpPr>
        <xdr:cNvPr id="104" name="n_2mainValue有形固定資産減価償却率">
          <a:extLst>
            <a:ext uri="{FF2B5EF4-FFF2-40B4-BE49-F238E27FC236}">
              <a16:creationId xmlns:a16="http://schemas.microsoft.com/office/drawing/2014/main" id="{769F00CF-FAD5-425D-97E8-7623DE16A423}"/>
            </a:ext>
          </a:extLst>
        </xdr:cNvPr>
        <xdr:cNvSpPr txBox="1"/>
      </xdr:nvSpPr>
      <xdr:spPr>
        <a:xfrm>
          <a:off x="3086744" y="568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155774</xdr:rowOff>
    </xdr:from>
    <xdr:ext cx="405111" cy="259045"/>
    <xdr:sp macro="" textlink="">
      <xdr:nvSpPr>
        <xdr:cNvPr id="105" name="n_3mainValue有形固定資産減価償却率">
          <a:extLst>
            <a:ext uri="{FF2B5EF4-FFF2-40B4-BE49-F238E27FC236}">
              <a16:creationId xmlns:a16="http://schemas.microsoft.com/office/drawing/2014/main" id="{0499533D-A009-4F57-8A67-ACD24BC8E51D}"/>
            </a:ext>
          </a:extLst>
        </xdr:cNvPr>
        <xdr:cNvSpPr txBox="1"/>
      </xdr:nvSpPr>
      <xdr:spPr>
        <a:xfrm>
          <a:off x="2324744" y="5642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106425</xdr:rowOff>
    </xdr:from>
    <xdr:ext cx="405111" cy="259045"/>
    <xdr:sp macro="" textlink="">
      <xdr:nvSpPr>
        <xdr:cNvPr id="106" name="n_4mainValue有形固定資産減価償却率">
          <a:extLst>
            <a:ext uri="{FF2B5EF4-FFF2-40B4-BE49-F238E27FC236}">
              <a16:creationId xmlns:a16="http://schemas.microsoft.com/office/drawing/2014/main" id="{8F3FBB84-6451-4F6F-B8EF-23F50DCCBE7C}"/>
            </a:ext>
          </a:extLst>
        </xdr:cNvPr>
        <xdr:cNvSpPr txBox="1"/>
      </xdr:nvSpPr>
      <xdr:spPr>
        <a:xfrm>
          <a:off x="1562744" y="559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35404338-1038-4BF9-953E-A6C9F165C97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97E131F9-F4A8-4F4C-9458-FD33B325B45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F96F9605-66CE-4F2D-B23F-14B22DD71BFD}"/>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A2DD5459-F796-4464-8825-CA0B52A555F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3BE921D2-F1DC-4815-BED2-ACC677F6FA5C}"/>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E951A161-AB42-45F1-B255-90D5C81F33A4}"/>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B7CA264F-4CCE-4012-AC9B-65F0E9215F3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C5B66E13-33C9-4131-A916-BD7D5E6B41C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DB40FCA6-A9FF-49E9-87A6-71A004FE298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420232E4-780E-419F-943B-EC664E2B28B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B0758FB4-CF5E-4864-9147-581AC971EA2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8A89AA4A-C5D7-4306-B36F-C80CCA41603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5B91FD4A-25F0-4C1A-BC15-39158E7A8C4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債務償還比率は</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類似団体を</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26.8</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ポイント上回っている。前年度</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から</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21.9</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ポイントの</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減となった。令和２年度、３年度と地方債発行額が地方債償還額を下回ったことや、令和３年度は新規発行額が前年から大幅減となったことが考えられる。</a:t>
          </a:r>
          <a:endParaRPr lang="ja-JP" altLang="ja-JP">
            <a:effectLst/>
            <a:latin typeface="ＭＳ Ｐ明朝" panose="02020600040205080304" pitchFamily="18" charset="-128"/>
            <a:ea typeface="ＭＳ Ｐ明朝" panose="02020600040205080304" pitchFamily="18" charset="-128"/>
          </a:endParaRPr>
        </a:p>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しかし、ここ数年は中山間地域総合整備事業等による地方債発行が前年度を</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上回るなど、</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地方債の残高も増加している。公債費のピークは令和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７</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年から</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８</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年頃になると見込まれ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ているため</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、今後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は</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より一層の事業の見直し、合理化、効率化を図り、きめ細やかな検証と創意工夫によって事業の「選択と集中」を図り地方債の新規発行抑制に取り組んでいく必要がある。</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9C986D6-33E1-4A5A-AA04-B77FF822F07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39C069C8-A138-4B00-81FE-327111F4322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DE8020C8-458C-4848-A518-DEE4F2AC0B6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27EBF0A5-FCAF-4808-9E3B-D9C3B2CDCCE9}"/>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4591B471-096A-4710-8EBA-2A9E0B0B3978}"/>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D7BF239E-DED9-41B0-BD40-1B26CB16AA2C}"/>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F0A1475A-732A-4F14-8749-A7EE06CB876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E4C065FB-F8F7-49E0-B9B9-816AE54E7C03}"/>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6F2A2722-DAAD-46C3-BC08-6B809962291B}"/>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C38E51EC-9F9D-4421-BAB0-275A5D242DDB}"/>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8868A38A-1F5D-4532-8B54-F9066CA3EAD4}"/>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60F247B4-8813-4438-B854-9606DF6BBF63}"/>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F63A2421-3AEF-4DD5-B258-D1B18D591D36}"/>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4B5405BE-D089-41A8-8BD1-859000B5B6A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3A3F1EC8-C0D1-4EDB-BCAB-06D4C703A2A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5" name="直線コネクタ 134">
          <a:extLst>
            <a:ext uri="{FF2B5EF4-FFF2-40B4-BE49-F238E27FC236}">
              <a16:creationId xmlns:a16="http://schemas.microsoft.com/office/drawing/2014/main" id="{9A1E7136-E282-4875-9711-2CB35ED0DA4C}"/>
            </a:ext>
          </a:extLst>
        </xdr:cNvPr>
        <xdr:cNvCxnSpPr/>
      </xdr:nvCxnSpPr>
      <xdr:spPr>
        <a:xfrm flipV="1">
          <a:off x="14793595" y="4541308"/>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6" name="債務償還比率最小値テキスト">
          <a:extLst>
            <a:ext uri="{FF2B5EF4-FFF2-40B4-BE49-F238E27FC236}">
              <a16:creationId xmlns:a16="http://schemas.microsoft.com/office/drawing/2014/main" id="{C2B4CE79-1804-4351-A80F-E1A4BD5B1CA5}"/>
            </a:ext>
          </a:extLst>
        </xdr:cNvPr>
        <xdr:cNvSpPr txBox="1"/>
      </xdr:nvSpPr>
      <xdr:spPr>
        <a:xfrm>
          <a:off x="14846300" y="590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7" name="直線コネクタ 136">
          <a:extLst>
            <a:ext uri="{FF2B5EF4-FFF2-40B4-BE49-F238E27FC236}">
              <a16:creationId xmlns:a16="http://schemas.microsoft.com/office/drawing/2014/main" id="{5A0AB00D-14D8-40FF-8EB0-F3F0DB77773F}"/>
            </a:ext>
          </a:extLst>
        </xdr:cNvPr>
        <xdr:cNvCxnSpPr/>
      </xdr:nvCxnSpPr>
      <xdr:spPr>
        <a:xfrm>
          <a:off x="14706600" y="590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F47471FA-AA4F-4F13-AAC3-F96EEBBAC762}"/>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F34344B1-E589-46D0-BE2A-2A3E64C47BA1}"/>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0" name="債務償還比率平均値テキスト">
          <a:extLst>
            <a:ext uri="{FF2B5EF4-FFF2-40B4-BE49-F238E27FC236}">
              <a16:creationId xmlns:a16="http://schemas.microsoft.com/office/drawing/2014/main" id="{6F868D7D-2EF1-4625-8BE6-33F2251F27E2}"/>
            </a:ext>
          </a:extLst>
        </xdr:cNvPr>
        <xdr:cNvSpPr txBox="1"/>
      </xdr:nvSpPr>
      <xdr:spPr>
        <a:xfrm>
          <a:off x="14846300" y="4701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1" name="フローチャート: 判断 140">
          <a:extLst>
            <a:ext uri="{FF2B5EF4-FFF2-40B4-BE49-F238E27FC236}">
              <a16:creationId xmlns:a16="http://schemas.microsoft.com/office/drawing/2014/main" id="{4C226FAF-1CF8-4FDF-982F-549A3937CFF4}"/>
            </a:ext>
          </a:extLst>
        </xdr:cNvPr>
        <xdr:cNvSpPr/>
      </xdr:nvSpPr>
      <xdr:spPr>
        <a:xfrm>
          <a:off x="14744700" y="485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2" name="フローチャート: 判断 141">
          <a:extLst>
            <a:ext uri="{FF2B5EF4-FFF2-40B4-BE49-F238E27FC236}">
              <a16:creationId xmlns:a16="http://schemas.microsoft.com/office/drawing/2014/main" id="{7DF825BD-62E9-4705-98F7-EF9FE6502668}"/>
            </a:ext>
          </a:extLst>
        </xdr:cNvPr>
        <xdr:cNvSpPr/>
      </xdr:nvSpPr>
      <xdr:spPr>
        <a:xfrm>
          <a:off x="140335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3" name="フローチャート: 判断 142">
          <a:extLst>
            <a:ext uri="{FF2B5EF4-FFF2-40B4-BE49-F238E27FC236}">
              <a16:creationId xmlns:a16="http://schemas.microsoft.com/office/drawing/2014/main" id="{8791A50F-FFE5-4A22-AEC3-A7A060F4D34B}"/>
            </a:ext>
          </a:extLst>
        </xdr:cNvPr>
        <xdr:cNvSpPr/>
      </xdr:nvSpPr>
      <xdr:spPr>
        <a:xfrm>
          <a:off x="13271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4" name="フローチャート: 判断 143">
          <a:extLst>
            <a:ext uri="{FF2B5EF4-FFF2-40B4-BE49-F238E27FC236}">
              <a16:creationId xmlns:a16="http://schemas.microsoft.com/office/drawing/2014/main" id="{D29E1396-C820-46C1-9B78-872395EB7AAA}"/>
            </a:ext>
          </a:extLst>
        </xdr:cNvPr>
        <xdr:cNvSpPr/>
      </xdr:nvSpPr>
      <xdr:spPr>
        <a:xfrm>
          <a:off x="12509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5" name="フローチャート: 判断 144">
          <a:extLst>
            <a:ext uri="{FF2B5EF4-FFF2-40B4-BE49-F238E27FC236}">
              <a16:creationId xmlns:a16="http://schemas.microsoft.com/office/drawing/2014/main" id="{06D9DD18-DD9B-4F38-A8F5-B0727A2502BB}"/>
            </a:ext>
          </a:extLst>
        </xdr:cNvPr>
        <xdr:cNvSpPr/>
      </xdr:nvSpPr>
      <xdr:spPr>
        <a:xfrm>
          <a:off x="11747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9B19894-0C69-491A-B2AD-B822D7D3C50C}"/>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C157BAB3-8D39-4A4A-B814-51CB5A6C112F}"/>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67F419C-7AFA-4BA5-9C58-D978E365D44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7D65DF3-EEE0-4297-A9A8-A94663F6C7C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8DE39FD-386A-4FB8-BEE7-9C7EE38D788C}"/>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98139</xdr:rowOff>
    </xdr:from>
    <xdr:to>
      <xdr:col>76</xdr:col>
      <xdr:colOff>73025</xdr:colOff>
      <xdr:row>29</xdr:row>
      <xdr:rowOff>28289</xdr:rowOff>
    </xdr:to>
    <xdr:sp macro="" textlink="">
      <xdr:nvSpPr>
        <xdr:cNvPr id="151" name="楕円 150">
          <a:extLst>
            <a:ext uri="{FF2B5EF4-FFF2-40B4-BE49-F238E27FC236}">
              <a16:creationId xmlns:a16="http://schemas.microsoft.com/office/drawing/2014/main" id="{7B01A4F5-DA86-4216-ABF7-6FA228C3CA34}"/>
            </a:ext>
          </a:extLst>
        </xdr:cNvPr>
        <xdr:cNvSpPr/>
      </xdr:nvSpPr>
      <xdr:spPr>
        <a:xfrm>
          <a:off x="14744700" y="489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76566</xdr:rowOff>
    </xdr:from>
    <xdr:ext cx="469744" cy="259045"/>
    <xdr:sp macro="" textlink="">
      <xdr:nvSpPr>
        <xdr:cNvPr id="152" name="債務償還比率該当値テキスト">
          <a:extLst>
            <a:ext uri="{FF2B5EF4-FFF2-40B4-BE49-F238E27FC236}">
              <a16:creationId xmlns:a16="http://schemas.microsoft.com/office/drawing/2014/main" id="{03C638F2-0E6C-4C1A-B3FD-E3FA5FFC21A4}"/>
            </a:ext>
          </a:extLst>
        </xdr:cNvPr>
        <xdr:cNvSpPr txBox="1"/>
      </xdr:nvSpPr>
      <xdr:spPr>
        <a:xfrm>
          <a:off x="14846300" y="487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137541</xdr:rowOff>
    </xdr:from>
    <xdr:to>
      <xdr:col>72</xdr:col>
      <xdr:colOff>123825</xdr:colOff>
      <xdr:row>29</xdr:row>
      <xdr:rowOff>67691</xdr:rowOff>
    </xdr:to>
    <xdr:sp macro="" textlink="">
      <xdr:nvSpPr>
        <xdr:cNvPr id="153" name="楕円 152">
          <a:extLst>
            <a:ext uri="{FF2B5EF4-FFF2-40B4-BE49-F238E27FC236}">
              <a16:creationId xmlns:a16="http://schemas.microsoft.com/office/drawing/2014/main" id="{F40670CF-28DA-4D10-9E8B-08D6F5CBBC95}"/>
            </a:ext>
          </a:extLst>
        </xdr:cNvPr>
        <xdr:cNvSpPr/>
      </xdr:nvSpPr>
      <xdr:spPr>
        <a:xfrm>
          <a:off x="14033500" y="49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148939</xdr:rowOff>
    </xdr:from>
    <xdr:to>
      <xdr:col>76</xdr:col>
      <xdr:colOff>22225</xdr:colOff>
      <xdr:row>29</xdr:row>
      <xdr:rowOff>16891</xdr:rowOff>
    </xdr:to>
    <xdr:cxnSp macro="">
      <xdr:nvCxnSpPr>
        <xdr:cNvPr id="154" name="直線コネクタ 153">
          <a:extLst>
            <a:ext uri="{FF2B5EF4-FFF2-40B4-BE49-F238E27FC236}">
              <a16:creationId xmlns:a16="http://schemas.microsoft.com/office/drawing/2014/main" id="{82563297-0551-423F-84F1-45A968409B8B}"/>
            </a:ext>
          </a:extLst>
        </xdr:cNvPr>
        <xdr:cNvCxnSpPr/>
      </xdr:nvCxnSpPr>
      <xdr:spPr>
        <a:xfrm flipV="1">
          <a:off x="14084300" y="4949539"/>
          <a:ext cx="711200" cy="3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16838</xdr:rowOff>
    </xdr:from>
    <xdr:to>
      <xdr:col>68</xdr:col>
      <xdr:colOff>123825</xdr:colOff>
      <xdr:row>30</xdr:row>
      <xdr:rowOff>118438</xdr:rowOff>
    </xdr:to>
    <xdr:sp macro="" textlink="">
      <xdr:nvSpPr>
        <xdr:cNvPr id="155" name="楕円 154">
          <a:extLst>
            <a:ext uri="{FF2B5EF4-FFF2-40B4-BE49-F238E27FC236}">
              <a16:creationId xmlns:a16="http://schemas.microsoft.com/office/drawing/2014/main" id="{5B3B03F1-5410-4BF1-8818-B4F9BE865B10}"/>
            </a:ext>
          </a:extLst>
        </xdr:cNvPr>
        <xdr:cNvSpPr/>
      </xdr:nvSpPr>
      <xdr:spPr>
        <a:xfrm>
          <a:off x="13271500" y="51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16891</xdr:rowOff>
    </xdr:from>
    <xdr:to>
      <xdr:col>72</xdr:col>
      <xdr:colOff>73025</xdr:colOff>
      <xdr:row>30</xdr:row>
      <xdr:rowOff>67638</xdr:rowOff>
    </xdr:to>
    <xdr:cxnSp macro="">
      <xdr:nvCxnSpPr>
        <xdr:cNvPr id="156" name="直線コネクタ 155">
          <a:extLst>
            <a:ext uri="{FF2B5EF4-FFF2-40B4-BE49-F238E27FC236}">
              <a16:creationId xmlns:a16="http://schemas.microsoft.com/office/drawing/2014/main" id="{00A1AD9D-F680-4B4E-9789-5495EE51AC4E}"/>
            </a:ext>
          </a:extLst>
        </xdr:cNvPr>
        <xdr:cNvCxnSpPr/>
      </xdr:nvCxnSpPr>
      <xdr:spPr>
        <a:xfrm flipV="1">
          <a:off x="13322300" y="4988941"/>
          <a:ext cx="762000" cy="2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164190</xdr:rowOff>
    </xdr:from>
    <xdr:to>
      <xdr:col>64</xdr:col>
      <xdr:colOff>123825</xdr:colOff>
      <xdr:row>31</xdr:row>
      <xdr:rowOff>94340</xdr:rowOff>
    </xdr:to>
    <xdr:sp macro="" textlink="">
      <xdr:nvSpPr>
        <xdr:cNvPr id="157" name="楕円 156">
          <a:extLst>
            <a:ext uri="{FF2B5EF4-FFF2-40B4-BE49-F238E27FC236}">
              <a16:creationId xmlns:a16="http://schemas.microsoft.com/office/drawing/2014/main" id="{C4FF663B-A18D-48E6-8CE3-CE04E6212AA4}"/>
            </a:ext>
          </a:extLst>
        </xdr:cNvPr>
        <xdr:cNvSpPr/>
      </xdr:nvSpPr>
      <xdr:spPr>
        <a:xfrm>
          <a:off x="12509500" y="53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67638</xdr:rowOff>
    </xdr:from>
    <xdr:to>
      <xdr:col>68</xdr:col>
      <xdr:colOff>73025</xdr:colOff>
      <xdr:row>31</xdr:row>
      <xdr:rowOff>43540</xdr:rowOff>
    </xdr:to>
    <xdr:cxnSp macro="">
      <xdr:nvCxnSpPr>
        <xdr:cNvPr id="158" name="直線コネクタ 157">
          <a:extLst>
            <a:ext uri="{FF2B5EF4-FFF2-40B4-BE49-F238E27FC236}">
              <a16:creationId xmlns:a16="http://schemas.microsoft.com/office/drawing/2014/main" id="{002F7483-4200-4881-8B24-BBCC273B1AD9}"/>
            </a:ext>
          </a:extLst>
        </xdr:cNvPr>
        <xdr:cNvCxnSpPr/>
      </xdr:nvCxnSpPr>
      <xdr:spPr>
        <a:xfrm flipV="1">
          <a:off x="12560300" y="5211138"/>
          <a:ext cx="762000" cy="1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51213</xdr:rowOff>
    </xdr:from>
    <xdr:to>
      <xdr:col>60</xdr:col>
      <xdr:colOff>123825</xdr:colOff>
      <xdr:row>31</xdr:row>
      <xdr:rowOff>152813</xdr:rowOff>
    </xdr:to>
    <xdr:sp macro="" textlink="">
      <xdr:nvSpPr>
        <xdr:cNvPr id="159" name="楕円 158">
          <a:extLst>
            <a:ext uri="{FF2B5EF4-FFF2-40B4-BE49-F238E27FC236}">
              <a16:creationId xmlns:a16="http://schemas.microsoft.com/office/drawing/2014/main" id="{0C8F69BA-B231-4355-957B-9F05F124B49B}"/>
            </a:ext>
          </a:extLst>
        </xdr:cNvPr>
        <xdr:cNvSpPr/>
      </xdr:nvSpPr>
      <xdr:spPr>
        <a:xfrm>
          <a:off x="11747500" y="5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43540</xdr:rowOff>
    </xdr:from>
    <xdr:to>
      <xdr:col>64</xdr:col>
      <xdr:colOff>73025</xdr:colOff>
      <xdr:row>31</xdr:row>
      <xdr:rowOff>102013</xdr:rowOff>
    </xdr:to>
    <xdr:cxnSp macro="">
      <xdr:nvCxnSpPr>
        <xdr:cNvPr id="160" name="直線コネクタ 159">
          <a:extLst>
            <a:ext uri="{FF2B5EF4-FFF2-40B4-BE49-F238E27FC236}">
              <a16:creationId xmlns:a16="http://schemas.microsoft.com/office/drawing/2014/main" id="{A1555D24-E18C-4DB5-812E-3D49524462E7}"/>
            </a:ext>
          </a:extLst>
        </xdr:cNvPr>
        <xdr:cNvCxnSpPr/>
      </xdr:nvCxnSpPr>
      <xdr:spPr>
        <a:xfrm flipV="1">
          <a:off x="11798300" y="5358490"/>
          <a:ext cx="762000" cy="5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61" name="n_1aveValue債務償還比率">
          <a:extLst>
            <a:ext uri="{FF2B5EF4-FFF2-40B4-BE49-F238E27FC236}">
              <a16:creationId xmlns:a16="http://schemas.microsoft.com/office/drawing/2014/main" id="{C95A00DA-C394-473B-B6CB-62E6C32D1C8F}"/>
            </a:ext>
          </a:extLst>
        </xdr:cNvPr>
        <xdr:cNvSpPr txBox="1"/>
      </xdr:nvSpPr>
      <xdr:spPr>
        <a:xfrm>
          <a:off x="13836727" y="46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2" name="n_2aveValue債務償還比率">
          <a:extLst>
            <a:ext uri="{FF2B5EF4-FFF2-40B4-BE49-F238E27FC236}">
              <a16:creationId xmlns:a16="http://schemas.microsoft.com/office/drawing/2014/main" id="{9D77B751-222A-4D17-98E9-AEBEB0FE1AF4}"/>
            </a:ext>
          </a:extLst>
        </xdr:cNvPr>
        <xdr:cNvSpPr txBox="1"/>
      </xdr:nvSpPr>
      <xdr:spPr>
        <a:xfrm>
          <a:off x="130874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63" name="n_3aveValue債務償還比率">
          <a:extLst>
            <a:ext uri="{FF2B5EF4-FFF2-40B4-BE49-F238E27FC236}">
              <a16:creationId xmlns:a16="http://schemas.microsoft.com/office/drawing/2014/main" id="{52A7E380-1142-4877-9D6E-BA8448C0CCF2}"/>
            </a:ext>
          </a:extLst>
        </xdr:cNvPr>
        <xdr:cNvSpPr txBox="1"/>
      </xdr:nvSpPr>
      <xdr:spPr>
        <a:xfrm>
          <a:off x="12325427" y="47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4" name="n_4aveValue債務償還比率">
          <a:extLst>
            <a:ext uri="{FF2B5EF4-FFF2-40B4-BE49-F238E27FC236}">
              <a16:creationId xmlns:a16="http://schemas.microsoft.com/office/drawing/2014/main" id="{D84A677D-BD1F-4011-AD53-32E96B1B08B9}"/>
            </a:ext>
          </a:extLst>
        </xdr:cNvPr>
        <xdr:cNvSpPr txBox="1"/>
      </xdr:nvSpPr>
      <xdr:spPr>
        <a:xfrm>
          <a:off x="11563427" y="47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58818</xdr:rowOff>
    </xdr:from>
    <xdr:ext cx="469744" cy="259045"/>
    <xdr:sp macro="" textlink="">
      <xdr:nvSpPr>
        <xdr:cNvPr id="165" name="n_1mainValue債務償還比率">
          <a:extLst>
            <a:ext uri="{FF2B5EF4-FFF2-40B4-BE49-F238E27FC236}">
              <a16:creationId xmlns:a16="http://schemas.microsoft.com/office/drawing/2014/main" id="{D7F6E051-69F5-493A-822B-93F95C48223C}"/>
            </a:ext>
          </a:extLst>
        </xdr:cNvPr>
        <xdr:cNvSpPr txBox="1"/>
      </xdr:nvSpPr>
      <xdr:spPr>
        <a:xfrm>
          <a:off x="13836727" y="50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109565</xdr:rowOff>
    </xdr:from>
    <xdr:ext cx="469744" cy="259045"/>
    <xdr:sp macro="" textlink="">
      <xdr:nvSpPr>
        <xdr:cNvPr id="166" name="n_2mainValue債務償還比率">
          <a:extLst>
            <a:ext uri="{FF2B5EF4-FFF2-40B4-BE49-F238E27FC236}">
              <a16:creationId xmlns:a16="http://schemas.microsoft.com/office/drawing/2014/main" id="{3FDBC674-76A9-4EB4-AE74-68BCDFD80855}"/>
            </a:ext>
          </a:extLst>
        </xdr:cNvPr>
        <xdr:cNvSpPr txBox="1"/>
      </xdr:nvSpPr>
      <xdr:spPr>
        <a:xfrm>
          <a:off x="13087427" y="52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85467</xdr:rowOff>
    </xdr:from>
    <xdr:ext cx="469744" cy="259045"/>
    <xdr:sp macro="" textlink="">
      <xdr:nvSpPr>
        <xdr:cNvPr id="167" name="n_3mainValue債務償還比率">
          <a:extLst>
            <a:ext uri="{FF2B5EF4-FFF2-40B4-BE49-F238E27FC236}">
              <a16:creationId xmlns:a16="http://schemas.microsoft.com/office/drawing/2014/main" id="{9C0A0E4F-56CA-41B2-A06B-204E3546802C}"/>
            </a:ext>
          </a:extLst>
        </xdr:cNvPr>
        <xdr:cNvSpPr txBox="1"/>
      </xdr:nvSpPr>
      <xdr:spPr>
        <a:xfrm>
          <a:off x="12325427" y="54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143940</xdr:rowOff>
    </xdr:from>
    <xdr:ext cx="469744" cy="259045"/>
    <xdr:sp macro="" textlink="">
      <xdr:nvSpPr>
        <xdr:cNvPr id="168" name="n_4mainValue債務償還比率">
          <a:extLst>
            <a:ext uri="{FF2B5EF4-FFF2-40B4-BE49-F238E27FC236}">
              <a16:creationId xmlns:a16="http://schemas.microsoft.com/office/drawing/2014/main" id="{64B96D93-3847-4771-9FD8-A1F7F8E6A39B}"/>
            </a:ext>
          </a:extLst>
        </xdr:cNvPr>
        <xdr:cNvSpPr txBox="1"/>
      </xdr:nvSpPr>
      <xdr:spPr>
        <a:xfrm>
          <a:off x="11563427" y="54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1D4DCE9E-1101-46B0-9F57-3732098977A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E4348402-F3B4-46AD-B971-D578ABAAA1F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163944AD-F5BE-4723-8346-D311A9F21EA4}"/>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4EF8C278-0C2E-4962-B483-B7B4CA71AA2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A07E247B-668D-4727-A5BE-486FC89CDFA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81C0B1F9-445A-4B7B-88AF-0B22319BE5E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8A80FC-4A68-4FEE-8D68-B5761BECC2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0525E21-C412-41D1-953A-335F046BB50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51DA661-BB23-4DFC-BF93-3663B9D6DD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647091-748C-4AD4-A658-13E05BF0C24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D9C591-391E-4308-A053-69C0B2DD87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FF4711-DE6B-40A8-AE69-CA71324D69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796C30-3FFF-40DC-B6F5-7C7891153F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9ACD9F5-D99F-4A26-8273-64BA53FF351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39361D-929B-4804-A7F1-EDF0635A82B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9602AA8-3DC7-40C1-8327-F48971DF51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
2,204
150.77
3,285,761
3,086,127
197,727
1,991,168
2,797,719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4BA33B-8289-4A0A-9977-3370D46C54B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C039B4-D58E-434A-8C45-74715958DE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99A65F-CCD0-4DF0-8666-7A6B6F254B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F63EEF-10C7-432C-918A-56E7BB7E97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F1BE2C-186B-492F-B5F7-3B46BA1275E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E35DD40-C93F-48B6-B76D-B7C75E49675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7A4116-7344-47DD-8D0B-30E3602BDF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8B81A4-2A88-40E0-9253-F01F01FDC1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774375-AE1B-466B-ADE2-A248A787EA8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27BF2D-6DCF-4758-99F9-B387144EA90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EAD145-90BD-4525-AE2E-9CDE130378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EFDCAB-ADA5-45C2-A040-02FA7142258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56AD5BB-2EF3-459E-B965-28B7BF457BE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1FE894-1B3A-4381-8BC0-26A1599FF49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CB41E8-AAA2-4BB4-AABC-431DBD3C328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6855CE-4145-40A7-9549-4856CD59CBC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00C138-5B01-4367-8344-F154D61233F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379342-0CCD-4B6E-A1DF-FC3476091B4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A143B72-01D4-4B6D-993D-400ECDABF95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DAE6CAF-EA93-4229-A875-2810B4AA43F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12B5C69-926F-4282-85B0-26C30D4581C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C5AC58-6222-4EB0-BA12-62D9AA2ADB3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875EDA3-61B8-4DFC-99B3-C425E816E70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40256DB-3E3F-4684-9BDB-D2CF9394A89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34EFBF4-13B2-4394-9BE7-CD78B29EFFE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7D3CF8-3799-4659-B20E-69F0E332B9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5D4ECA7-D8D8-408C-9AD1-A8490177EB3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F08D4B8-6706-443F-8A78-ED401BC6908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D74AD1-6C10-4185-92D4-0D3B1044EE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5F8B4C-4ABD-4807-A5BE-8C55741924F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9C22D56-7FAA-4D69-9213-8BA89B966BE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3BDEC5C-EC89-47AA-893F-C0086051E61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352F18F-58D8-43DC-9D9A-ED7B83672BC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F771A74-F3A8-4E47-90EE-819BF8D39F7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EF67E8D-1B9C-476D-9D24-55393D23851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4B04329-F308-403C-8822-ADB2FCF9A5F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DF03369-DBAE-4EC1-8F89-FA44B61EF03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CEB0320-DE2F-4650-8D52-D55DEAD168B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F192549-F4B7-480B-AB20-CCE2479B07A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63F13F7-9118-4CCD-A427-D520262AD79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28FE004-B11F-4167-BF70-FD3AC670205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AECE090-F186-4D3B-B8F5-EC1804AF6D6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64B2EDE-57C6-47A6-B969-B731B235DBE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E1B3257-FB52-44BF-A980-3548B7E7AF5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F8F92C5-FE87-4527-AFD3-57E08637A56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CA5A435-212B-4630-81AD-BA50D4F03B3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AFB59F9-347D-4D98-8CA4-8FD29FB9D7FF}"/>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A426A55F-3E5F-4785-B028-E4C8981CD29C}"/>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F96CED68-EBD9-43A4-A591-3856BD34FDFF}"/>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1A41B387-EB74-48B7-B1D0-9B975BE5F125}"/>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34ED5ADC-E7CC-4F13-B766-4AB1092638A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E2BD8D9E-F59D-4FED-BA7C-410A4432D334}"/>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B8DF4B23-1469-475E-80AA-F593F2CC9981}"/>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F9F3A2F1-01D7-42CE-A175-0670B71EAE21}"/>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DBD300D5-E233-4B29-B2CA-4C98B89276C4}"/>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306704B8-B918-4044-95C4-50133D7D752C}"/>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03EC8085-5BC1-4D80-8356-4D90EC05F62B}"/>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B6206C-45F5-4FB5-BD6E-6C08E2AAFFC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E33D2C8-A855-4F97-952A-0D3C9FA74BC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D237819-EF13-4A08-B1A0-62A305C8967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9826FB8-82CD-49B0-8534-76383917816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0512DDD-9B0D-46BB-8F57-856D08798A6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74" name="楕円 73">
          <a:extLst>
            <a:ext uri="{FF2B5EF4-FFF2-40B4-BE49-F238E27FC236}">
              <a16:creationId xmlns:a16="http://schemas.microsoft.com/office/drawing/2014/main" id="{F0FAA0EC-4F85-4635-A59B-F69F925F0C94}"/>
            </a:ext>
          </a:extLst>
        </xdr:cNvPr>
        <xdr:cNvSpPr/>
      </xdr:nvSpPr>
      <xdr:spPr>
        <a:xfrm>
          <a:off x="4584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49547</xdr:rowOff>
    </xdr:from>
    <xdr:ext cx="405111" cy="259045"/>
    <xdr:sp macro="" textlink="">
      <xdr:nvSpPr>
        <xdr:cNvPr id="75" name="【道路】&#10;有形固定資産減価償却率該当値テキスト">
          <a:extLst>
            <a:ext uri="{FF2B5EF4-FFF2-40B4-BE49-F238E27FC236}">
              <a16:creationId xmlns:a16="http://schemas.microsoft.com/office/drawing/2014/main" id="{FA62C1AA-F10F-470B-AB98-40D592C69350}"/>
            </a:ext>
          </a:extLst>
        </xdr:cNvPr>
        <xdr:cNvSpPr txBox="1"/>
      </xdr:nvSpPr>
      <xdr:spPr>
        <a:xfrm>
          <a:off x="4673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38463</xdr:rowOff>
    </xdr:from>
    <xdr:to>
      <xdr:col>20</xdr:col>
      <xdr:colOff>38100</xdr:colOff>
      <xdr:row>39</xdr:row>
      <xdr:rowOff>140063</xdr:rowOff>
    </xdr:to>
    <xdr:sp macro="" textlink="">
      <xdr:nvSpPr>
        <xdr:cNvPr id="76" name="楕円 75">
          <a:extLst>
            <a:ext uri="{FF2B5EF4-FFF2-40B4-BE49-F238E27FC236}">
              <a16:creationId xmlns:a16="http://schemas.microsoft.com/office/drawing/2014/main" id="{1253E9FA-B1A3-4E02-BE93-E05D3F2D3A2B}"/>
            </a:ext>
          </a:extLst>
        </xdr:cNvPr>
        <xdr:cNvSpPr/>
      </xdr:nvSpPr>
      <xdr:spPr>
        <a:xfrm>
          <a:off x="3746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89263</xdr:rowOff>
    </xdr:from>
    <xdr:to>
      <xdr:col>24</xdr:col>
      <xdr:colOff>63500</xdr:colOff>
      <xdr:row>39</xdr:row>
      <xdr:rowOff>121920</xdr:rowOff>
    </xdr:to>
    <xdr:cxnSp macro="">
      <xdr:nvCxnSpPr>
        <xdr:cNvPr id="77" name="直線コネクタ 76">
          <a:extLst>
            <a:ext uri="{FF2B5EF4-FFF2-40B4-BE49-F238E27FC236}">
              <a16:creationId xmlns:a16="http://schemas.microsoft.com/office/drawing/2014/main" id="{AFD730E4-8011-4C8D-A1D9-6AF4C7DD27BB}"/>
            </a:ext>
          </a:extLst>
        </xdr:cNvPr>
        <xdr:cNvCxnSpPr/>
      </xdr:nvCxnSpPr>
      <xdr:spPr>
        <a:xfrm>
          <a:off x="3797300" y="67758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5806</xdr:rowOff>
    </xdr:from>
    <xdr:to>
      <xdr:col>15</xdr:col>
      <xdr:colOff>101600</xdr:colOff>
      <xdr:row>39</xdr:row>
      <xdr:rowOff>107406</xdr:rowOff>
    </xdr:to>
    <xdr:sp macro="" textlink="">
      <xdr:nvSpPr>
        <xdr:cNvPr id="78" name="楕円 77">
          <a:extLst>
            <a:ext uri="{FF2B5EF4-FFF2-40B4-BE49-F238E27FC236}">
              <a16:creationId xmlns:a16="http://schemas.microsoft.com/office/drawing/2014/main" id="{0B85D204-1843-4000-BDA7-DD60E0AA240F}"/>
            </a:ext>
          </a:extLst>
        </xdr:cNvPr>
        <xdr:cNvSpPr/>
      </xdr:nvSpPr>
      <xdr:spPr>
        <a:xfrm>
          <a:off x="2857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56606</xdr:rowOff>
    </xdr:from>
    <xdr:to>
      <xdr:col>19</xdr:col>
      <xdr:colOff>177800</xdr:colOff>
      <xdr:row>39</xdr:row>
      <xdr:rowOff>89263</xdr:rowOff>
    </xdr:to>
    <xdr:cxnSp macro="">
      <xdr:nvCxnSpPr>
        <xdr:cNvPr id="79" name="直線コネクタ 78">
          <a:extLst>
            <a:ext uri="{FF2B5EF4-FFF2-40B4-BE49-F238E27FC236}">
              <a16:creationId xmlns:a16="http://schemas.microsoft.com/office/drawing/2014/main" id="{2D360874-D70E-4066-8F3A-E109C4DC4DB5}"/>
            </a:ext>
          </a:extLst>
        </xdr:cNvPr>
        <xdr:cNvCxnSpPr/>
      </xdr:nvCxnSpPr>
      <xdr:spPr>
        <a:xfrm>
          <a:off x="2908300" y="67431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151130</xdr:rowOff>
    </xdr:from>
    <xdr:to>
      <xdr:col>10</xdr:col>
      <xdr:colOff>165100</xdr:colOff>
      <xdr:row>39</xdr:row>
      <xdr:rowOff>81280</xdr:rowOff>
    </xdr:to>
    <xdr:sp macro="" textlink="">
      <xdr:nvSpPr>
        <xdr:cNvPr id="80" name="楕円 79">
          <a:extLst>
            <a:ext uri="{FF2B5EF4-FFF2-40B4-BE49-F238E27FC236}">
              <a16:creationId xmlns:a16="http://schemas.microsoft.com/office/drawing/2014/main" id="{5E7BCD50-4CD2-4687-88FD-2AA96027ACBB}"/>
            </a:ext>
          </a:extLst>
        </xdr:cNvPr>
        <xdr:cNvSpPr/>
      </xdr:nvSpPr>
      <xdr:spPr>
        <a:xfrm>
          <a:off x="196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30480</xdr:rowOff>
    </xdr:from>
    <xdr:to>
      <xdr:col>15</xdr:col>
      <xdr:colOff>50800</xdr:colOff>
      <xdr:row>39</xdr:row>
      <xdr:rowOff>56606</xdr:rowOff>
    </xdr:to>
    <xdr:cxnSp macro="">
      <xdr:nvCxnSpPr>
        <xdr:cNvPr id="81" name="直線コネクタ 80">
          <a:extLst>
            <a:ext uri="{FF2B5EF4-FFF2-40B4-BE49-F238E27FC236}">
              <a16:creationId xmlns:a16="http://schemas.microsoft.com/office/drawing/2014/main" id="{94E4B356-6A02-4E7A-8800-192AE5A4386B}"/>
            </a:ext>
          </a:extLst>
        </xdr:cNvPr>
        <xdr:cNvCxnSpPr/>
      </xdr:nvCxnSpPr>
      <xdr:spPr>
        <a:xfrm>
          <a:off x="2019300" y="67170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125004</xdr:rowOff>
    </xdr:from>
    <xdr:to>
      <xdr:col>6</xdr:col>
      <xdr:colOff>38100</xdr:colOff>
      <xdr:row>39</xdr:row>
      <xdr:rowOff>55154</xdr:rowOff>
    </xdr:to>
    <xdr:sp macro="" textlink="">
      <xdr:nvSpPr>
        <xdr:cNvPr id="82" name="楕円 81">
          <a:extLst>
            <a:ext uri="{FF2B5EF4-FFF2-40B4-BE49-F238E27FC236}">
              <a16:creationId xmlns:a16="http://schemas.microsoft.com/office/drawing/2014/main" id="{D1267A41-0FCD-4D56-94E7-32D727321FD7}"/>
            </a:ext>
          </a:extLst>
        </xdr:cNvPr>
        <xdr:cNvSpPr/>
      </xdr:nvSpPr>
      <xdr:spPr>
        <a:xfrm>
          <a:off x="1079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4354</xdr:rowOff>
    </xdr:from>
    <xdr:to>
      <xdr:col>10</xdr:col>
      <xdr:colOff>114300</xdr:colOff>
      <xdr:row>39</xdr:row>
      <xdr:rowOff>30480</xdr:rowOff>
    </xdr:to>
    <xdr:cxnSp macro="">
      <xdr:nvCxnSpPr>
        <xdr:cNvPr id="83" name="直線コネクタ 82">
          <a:extLst>
            <a:ext uri="{FF2B5EF4-FFF2-40B4-BE49-F238E27FC236}">
              <a16:creationId xmlns:a16="http://schemas.microsoft.com/office/drawing/2014/main" id="{CF7CD902-EBE3-46C3-801F-C832CA46296F}"/>
            </a:ext>
          </a:extLst>
        </xdr:cNvPr>
        <xdr:cNvCxnSpPr/>
      </xdr:nvCxnSpPr>
      <xdr:spPr>
        <a:xfrm>
          <a:off x="1130300" y="66909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3F7F266B-86A3-42F5-957E-57661E859D1C}"/>
            </a:ext>
          </a:extLst>
        </xdr:cNvPr>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650396DA-86F4-4FA0-88FE-149D47A5C8A4}"/>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F1F7B219-53EF-4E59-A3EE-952CF9F9A92F}"/>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EA1A642E-7868-4360-96FD-0C0CF82E28C4}"/>
            </a:ext>
          </a:extLst>
        </xdr:cNvPr>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131190</xdr:rowOff>
    </xdr:from>
    <xdr:ext cx="405111" cy="259045"/>
    <xdr:sp macro="" textlink="">
      <xdr:nvSpPr>
        <xdr:cNvPr id="88" name="n_1mainValue【道路】&#10;有形固定資産減価償却率">
          <a:extLst>
            <a:ext uri="{FF2B5EF4-FFF2-40B4-BE49-F238E27FC236}">
              <a16:creationId xmlns:a16="http://schemas.microsoft.com/office/drawing/2014/main" id="{FEDBD3AB-7D72-496D-8457-552E8FCA9A58}"/>
            </a:ext>
          </a:extLst>
        </xdr:cNvPr>
        <xdr:cNvSpPr txBox="1"/>
      </xdr:nvSpPr>
      <xdr:spPr>
        <a:xfrm>
          <a:off x="35820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98533</xdr:rowOff>
    </xdr:from>
    <xdr:ext cx="405111" cy="259045"/>
    <xdr:sp macro="" textlink="">
      <xdr:nvSpPr>
        <xdr:cNvPr id="89" name="n_2mainValue【道路】&#10;有形固定資産減価償却率">
          <a:extLst>
            <a:ext uri="{FF2B5EF4-FFF2-40B4-BE49-F238E27FC236}">
              <a16:creationId xmlns:a16="http://schemas.microsoft.com/office/drawing/2014/main" id="{C2024743-62DF-4085-9F44-82FC8CCFA5C1}"/>
            </a:ext>
          </a:extLst>
        </xdr:cNvPr>
        <xdr:cNvSpPr txBox="1"/>
      </xdr:nvSpPr>
      <xdr:spPr>
        <a:xfrm>
          <a:off x="2705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90" name="n_3mainValue【道路】&#10;有形固定資産減価償却率">
          <a:extLst>
            <a:ext uri="{FF2B5EF4-FFF2-40B4-BE49-F238E27FC236}">
              <a16:creationId xmlns:a16="http://schemas.microsoft.com/office/drawing/2014/main" id="{018B70E9-1F15-4C78-B2C9-D0BD217F6406}"/>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46281</xdr:rowOff>
    </xdr:from>
    <xdr:ext cx="405111" cy="259045"/>
    <xdr:sp macro="" textlink="">
      <xdr:nvSpPr>
        <xdr:cNvPr id="91" name="n_4mainValue【道路】&#10;有形固定資産減価償却率">
          <a:extLst>
            <a:ext uri="{FF2B5EF4-FFF2-40B4-BE49-F238E27FC236}">
              <a16:creationId xmlns:a16="http://schemas.microsoft.com/office/drawing/2014/main" id="{6F6D8C9E-C583-438F-ACEF-2594EE2C9410}"/>
            </a:ext>
          </a:extLst>
        </xdr:cNvPr>
        <xdr:cNvSpPr txBox="1"/>
      </xdr:nvSpPr>
      <xdr:spPr>
        <a:xfrm>
          <a:off x="927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DA7034B-83A8-42F8-86D0-E364776472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61415DC-961A-49E0-92A1-46ABB0D8B3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6E114A9-049E-44C7-8639-0D4DE866CA4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00AA819-D742-4387-B6C9-92980C580DB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DFFF388-24E3-403A-8B8A-9F8B6DD1CA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17461BE-3247-4C14-9E36-838F32BDDF3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FECDF31-6347-4E4D-B870-92EE7B92D5B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75EFB69-1332-4136-BB5D-1E19EE6D1AD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77AEE1A-B598-4A99-A307-C5597A3AA2F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23CD25D-E52D-42C8-BAC1-DD10480AF4B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8C3BC08-DCA7-4CAD-BA04-1A2123FE124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E04A525-EF61-49B7-AB6F-97E0E239596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FCFD77A-B1F2-4AA8-801B-5832204A88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C54B70F-C423-4C73-ACA6-12CE112A0D7C}"/>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DAE1C7A-CC7B-40CA-A61B-F7B7213DBD4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8FF695F9-7D23-41F8-AFB9-3ECF3C719E2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54F2896-8EFD-41CE-B40C-536EC15B6C1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E03B5DB9-3A2B-4182-A1F2-A8305FF7538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416A6DE-FEDF-48CA-93D7-D3896F8CC33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F0D21738-6107-438B-A970-763069C6A3C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1791DCF-CAD5-4E15-A830-F17463FCE6F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AF569B32-3E21-44F7-8199-156A029004F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DD174D5-7F75-4F90-A720-C02F2B446C9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77AE02BA-2D43-49F8-B3AD-B6902E7994EF}"/>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5F3E1B55-5161-4F20-8CDC-56322C0E009A}"/>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9A51DDE7-1C8A-460E-8621-B73860E356C1}"/>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CEC8CF7F-58F3-4A80-BD39-39BBFD652B0C}"/>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635A6880-0F70-4810-8F86-6A51ABEFF073}"/>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0F0B2FBB-6C31-44CC-BAA6-8138F11975DA}"/>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72322D5B-7CE2-42F3-8220-DCC25B2A437F}"/>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294F3A04-BEA4-465C-B8B7-4D6A666A86DD}"/>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63C66E14-34BC-4A9A-83CC-25964D619784}"/>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BCF15F99-3292-4ED7-BC72-E836E56A1721}"/>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4E355D13-88D0-4094-89FB-D23D11B33D46}"/>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82C212C-D378-4946-8E38-D2D9FD1A86B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B4D1408-30AB-4B9D-B14A-4A863267ACE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5719060-A465-4927-B681-1245EEE3970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E9D3470-73D2-4472-ABC3-0AD502589A4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ACC189B-ED1F-4682-B7C0-E09C18AA09D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1508</xdr:rowOff>
    </xdr:from>
    <xdr:to>
      <xdr:col>55</xdr:col>
      <xdr:colOff>50800</xdr:colOff>
      <xdr:row>41</xdr:row>
      <xdr:rowOff>103108</xdr:rowOff>
    </xdr:to>
    <xdr:sp macro="" textlink="">
      <xdr:nvSpPr>
        <xdr:cNvPr id="131" name="楕円 130">
          <a:extLst>
            <a:ext uri="{FF2B5EF4-FFF2-40B4-BE49-F238E27FC236}">
              <a16:creationId xmlns:a16="http://schemas.microsoft.com/office/drawing/2014/main" id="{2BBB637F-BC58-477F-8256-0AB2392E9A4E}"/>
            </a:ext>
          </a:extLst>
        </xdr:cNvPr>
        <xdr:cNvSpPr/>
      </xdr:nvSpPr>
      <xdr:spPr>
        <a:xfrm>
          <a:off x="10426700" y="70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151385</xdr:rowOff>
    </xdr:from>
    <xdr:ext cx="534377" cy="259045"/>
    <xdr:sp macro="" textlink="">
      <xdr:nvSpPr>
        <xdr:cNvPr id="132" name="【道路】&#10;一人当たり延長該当値テキスト">
          <a:extLst>
            <a:ext uri="{FF2B5EF4-FFF2-40B4-BE49-F238E27FC236}">
              <a16:creationId xmlns:a16="http://schemas.microsoft.com/office/drawing/2014/main" id="{C098B1F8-D676-421F-A122-8344C98781E0}"/>
            </a:ext>
          </a:extLst>
        </xdr:cNvPr>
        <xdr:cNvSpPr txBox="1"/>
      </xdr:nvSpPr>
      <xdr:spPr>
        <a:xfrm>
          <a:off x="10515600" y="700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7592</xdr:rowOff>
    </xdr:from>
    <xdr:to>
      <xdr:col>50</xdr:col>
      <xdr:colOff>165100</xdr:colOff>
      <xdr:row>41</xdr:row>
      <xdr:rowOff>109192</xdr:rowOff>
    </xdr:to>
    <xdr:sp macro="" textlink="">
      <xdr:nvSpPr>
        <xdr:cNvPr id="133" name="楕円 132">
          <a:extLst>
            <a:ext uri="{FF2B5EF4-FFF2-40B4-BE49-F238E27FC236}">
              <a16:creationId xmlns:a16="http://schemas.microsoft.com/office/drawing/2014/main" id="{78E2AF3F-B8AC-4C5E-B2E6-60666623CE6E}"/>
            </a:ext>
          </a:extLst>
        </xdr:cNvPr>
        <xdr:cNvSpPr/>
      </xdr:nvSpPr>
      <xdr:spPr>
        <a:xfrm>
          <a:off x="9588500" y="703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52308</xdr:rowOff>
    </xdr:from>
    <xdr:to>
      <xdr:col>55</xdr:col>
      <xdr:colOff>0</xdr:colOff>
      <xdr:row>41</xdr:row>
      <xdr:rowOff>58392</xdr:rowOff>
    </xdr:to>
    <xdr:cxnSp macro="">
      <xdr:nvCxnSpPr>
        <xdr:cNvPr id="134" name="直線コネクタ 133">
          <a:extLst>
            <a:ext uri="{FF2B5EF4-FFF2-40B4-BE49-F238E27FC236}">
              <a16:creationId xmlns:a16="http://schemas.microsoft.com/office/drawing/2014/main" id="{9BA0D0A3-9B3E-4BF7-A0F0-298656F4EECB}"/>
            </a:ext>
          </a:extLst>
        </xdr:cNvPr>
        <xdr:cNvCxnSpPr/>
      </xdr:nvCxnSpPr>
      <xdr:spPr>
        <a:xfrm flipV="1">
          <a:off x="9639300" y="7081758"/>
          <a:ext cx="8382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11374</xdr:rowOff>
    </xdr:from>
    <xdr:to>
      <xdr:col>46</xdr:col>
      <xdr:colOff>38100</xdr:colOff>
      <xdr:row>41</xdr:row>
      <xdr:rowOff>112974</xdr:rowOff>
    </xdr:to>
    <xdr:sp macro="" textlink="">
      <xdr:nvSpPr>
        <xdr:cNvPr id="135" name="楕円 134">
          <a:extLst>
            <a:ext uri="{FF2B5EF4-FFF2-40B4-BE49-F238E27FC236}">
              <a16:creationId xmlns:a16="http://schemas.microsoft.com/office/drawing/2014/main" id="{738CB304-1866-41A4-A0BA-C4B74F2CE3F9}"/>
            </a:ext>
          </a:extLst>
        </xdr:cNvPr>
        <xdr:cNvSpPr/>
      </xdr:nvSpPr>
      <xdr:spPr>
        <a:xfrm>
          <a:off x="8699500" y="70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58392</xdr:rowOff>
    </xdr:from>
    <xdr:to>
      <xdr:col>50</xdr:col>
      <xdr:colOff>114300</xdr:colOff>
      <xdr:row>41</xdr:row>
      <xdr:rowOff>62174</xdr:rowOff>
    </xdr:to>
    <xdr:cxnSp macro="">
      <xdr:nvCxnSpPr>
        <xdr:cNvPr id="136" name="直線コネクタ 135">
          <a:extLst>
            <a:ext uri="{FF2B5EF4-FFF2-40B4-BE49-F238E27FC236}">
              <a16:creationId xmlns:a16="http://schemas.microsoft.com/office/drawing/2014/main" id="{B42E444E-5638-40FF-9E21-CDF11C8061B3}"/>
            </a:ext>
          </a:extLst>
        </xdr:cNvPr>
        <xdr:cNvCxnSpPr/>
      </xdr:nvCxnSpPr>
      <xdr:spPr>
        <a:xfrm flipV="1">
          <a:off x="8750300" y="7087842"/>
          <a:ext cx="889000" cy="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15147</xdr:rowOff>
    </xdr:from>
    <xdr:to>
      <xdr:col>41</xdr:col>
      <xdr:colOff>101600</xdr:colOff>
      <xdr:row>41</xdr:row>
      <xdr:rowOff>116747</xdr:rowOff>
    </xdr:to>
    <xdr:sp macro="" textlink="">
      <xdr:nvSpPr>
        <xdr:cNvPr id="137" name="楕円 136">
          <a:extLst>
            <a:ext uri="{FF2B5EF4-FFF2-40B4-BE49-F238E27FC236}">
              <a16:creationId xmlns:a16="http://schemas.microsoft.com/office/drawing/2014/main" id="{67C80379-2F8F-4BF8-ACC7-1C660A2BBD1F}"/>
            </a:ext>
          </a:extLst>
        </xdr:cNvPr>
        <xdr:cNvSpPr/>
      </xdr:nvSpPr>
      <xdr:spPr>
        <a:xfrm>
          <a:off x="7810500" y="70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62174</xdr:rowOff>
    </xdr:from>
    <xdr:to>
      <xdr:col>45</xdr:col>
      <xdr:colOff>177800</xdr:colOff>
      <xdr:row>41</xdr:row>
      <xdr:rowOff>65947</xdr:rowOff>
    </xdr:to>
    <xdr:cxnSp macro="">
      <xdr:nvCxnSpPr>
        <xdr:cNvPr id="138" name="直線コネクタ 137">
          <a:extLst>
            <a:ext uri="{FF2B5EF4-FFF2-40B4-BE49-F238E27FC236}">
              <a16:creationId xmlns:a16="http://schemas.microsoft.com/office/drawing/2014/main" id="{0C622333-20B4-4C20-8CE5-9544AF81EB65}"/>
            </a:ext>
          </a:extLst>
        </xdr:cNvPr>
        <xdr:cNvCxnSpPr/>
      </xdr:nvCxnSpPr>
      <xdr:spPr>
        <a:xfrm flipV="1">
          <a:off x="7861300" y="7091624"/>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19239</xdr:rowOff>
    </xdr:from>
    <xdr:to>
      <xdr:col>36</xdr:col>
      <xdr:colOff>165100</xdr:colOff>
      <xdr:row>41</xdr:row>
      <xdr:rowOff>120839</xdr:rowOff>
    </xdr:to>
    <xdr:sp macro="" textlink="">
      <xdr:nvSpPr>
        <xdr:cNvPr id="139" name="楕円 138">
          <a:extLst>
            <a:ext uri="{FF2B5EF4-FFF2-40B4-BE49-F238E27FC236}">
              <a16:creationId xmlns:a16="http://schemas.microsoft.com/office/drawing/2014/main" id="{CC4FE578-B427-422F-AD37-5BC6C6198099}"/>
            </a:ext>
          </a:extLst>
        </xdr:cNvPr>
        <xdr:cNvSpPr/>
      </xdr:nvSpPr>
      <xdr:spPr>
        <a:xfrm>
          <a:off x="6921500" y="70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65947</xdr:rowOff>
    </xdr:from>
    <xdr:to>
      <xdr:col>41</xdr:col>
      <xdr:colOff>50800</xdr:colOff>
      <xdr:row>41</xdr:row>
      <xdr:rowOff>70039</xdr:rowOff>
    </xdr:to>
    <xdr:cxnSp macro="">
      <xdr:nvCxnSpPr>
        <xdr:cNvPr id="140" name="直線コネクタ 139">
          <a:extLst>
            <a:ext uri="{FF2B5EF4-FFF2-40B4-BE49-F238E27FC236}">
              <a16:creationId xmlns:a16="http://schemas.microsoft.com/office/drawing/2014/main" id="{83CCB932-4ABA-49A5-ACC4-3B379ADC494A}"/>
            </a:ext>
          </a:extLst>
        </xdr:cNvPr>
        <xdr:cNvCxnSpPr/>
      </xdr:nvCxnSpPr>
      <xdr:spPr>
        <a:xfrm flipV="1">
          <a:off x="6972300" y="7095397"/>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625B3E21-C584-4DC1-BE57-3943346ABF1C}"/>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D083A4BB-C233-4750-965A-53D46BA085EA}"/>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481A7F8E-C382-49B6-A6AF-205C0C312941}"/>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7339B2C7-5089-45A3-A745-4376FE450DE3}"/>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100319</xdr:rowOff>
    </xdr:from>
    <xdr:ext cx="534377" cy="259045"/>
    <xdr:sp macro="" textlink="">
      <xdr:nvSpPr>
        <xdr:cNvPr id="145" name="n_1mainValue【道路】&#10;一人当たり延長">
          <a:extLst>
            <a:ext uri="{FF2B5EF4-FFF2-40B4-BE49-F238E27FC236}">
              <a16:creationId xmlns:a16="http://schemas.microsoft.com/office/drawing/2014/main" id="{46BA186F-6859-49D0-8EDB-5EF625CBBB8F}"/>
            </a:ext>
          </a:extLst>
        </xdr:cNvPr>
        <xdr:cNvSpPr txBox="1"/>
      </xdr:nvSpPr>
      <xdr:spPr>
        <a:xfrm>
          <a:off x="9359411" y="712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104101</xdr:rowOff>
    </xdr:from>
    <xdr:ext cx="534377" cy="259045"/>
    <xdr:sp macro="" textlink="">
      <xdr:nvSpPr>
        <xdr:cNvPr id="146" name="n_2mainValue【道路】&#10;一人当たり延長">
          <a:extLst>
            <a:ext uri="{FF2B5EF4-FFF2-40B4-BE49-F238E27FC236}">
              <a16:creationId xmlns:a16="http://schemas.microsoft.com/office/drawing/2014/main" id="{ECD72AC3-4AD0-41A5-9587-483FE4F5D9F6}"/>
            </a:ext>
          </a:extLst>
        </xdr:cNvPr>
        <xdr:cNvSpPr txBox="1"/>
      </xdr:nvSpPr>
      <xdr:spPr>
        <a:xfrm>
          <a:off x="8483111" y="71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107874</xdr:rowOff>
    </xdr:from>
    <xdr:ext cx="534377" cy="259045"/>
    <xdr:sp macro="" textlink="">
      <xdr:nvSpPr>
        <xdr:cNvPr id="147" name="n_3mainValue【道路】&#10;一人当たり延長">
          <a:extLst>
            <a:ext uri="{FF2B5EF4-FFF2-40B4-BE49-F238E27FC236}">
              <a16:creationId xmlns:a16="http://schemas.microsoft.com/office/drawing/2014/main" id="{C1B85750-790F-49C3-A6BD-03FAAAF0EA33}"/>
            </a:ext>
          </a:extLst>
        </xdr:cNvPr>
        <xdr:cNvSpPr txBox="1"/>
      </xdr:nvSpPr>
      <xdr:spPr>
        <a:xfrm>
          <a:off x="7594111" y="713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111966</xdr:rowOff>
    </xdr:from>
    <xdr:ext cx="534377" cy="259045"/>
    <xdr:sp macro="" textlink="">
      <xdr:nvSpPr>
        <xdr:cNvPr id="148" name="n_4mainValue【道路】&#10;一人当たり延長">
          <a:extLst>
            <a:ext uri="{FF2B5EF4-FFF2-40B4-BE49-F238E27FC236}">
              <a16:creationId xmlns:a16="http://schemas.microsoft.com/office/drawing/2014/main" id="{215DBC3C-C498-4EF1-A1C4-AE9FDF242C64}"/>
            </a:ext>
          </a:extLst>
        </xdr:cNvPr>
        <xdr:cNvSpPr txBox="1"/>
      </xdr:nvSpPr>
      <xdr:spPr>
        <a:xfrm>
          <a:off x="6705111" y="714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02DF3B7-6D57-45BA-A9C5-DE1866DB4E4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86ED9E2-6B5B-4654-B0B6-CF12A3A0D9D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E6033FE-E399-4755-8451-C85E08652D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AD9F56D-589F-4BBF-880F-66C892848F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A76B8F0-6AAE-4479-8614-2BD01F8D3AC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306CE78-3FDE-4F83-8C77-47BDC39211D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323C27F-871B-403C-AFBC-A3BB1DFB29B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4B3DEE6-F915-4712-A9AB-4576D55D134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C4FA915-69B5-46FD-A6BE-5DAFA229D0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C4A0622-A495-4EF4-9380-5A0C3481E72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4FF9F41-9F1B-4355-AA62-D9AB0FA070F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05D1B95-73B7-4EAC-B26F-E9BC6B4AFBD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B1C10A4-BBAA-4EFD-9A3D-F85C51F23B1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9010676-133F-4E57-94A9-687DB6818BD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18B67A3-0148-41A4-9936-399AB4286D3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75E09F3-B0B1-4DFA-8965-714F37A4B67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5D3BEE9-9358-4A36-98F8-74C5D3949E7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094AB07-E6B0-41BA-B86F-11E998E5AFE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6F49087-9000-4DC6-92C4-79D1F77B843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FDC475C-CEDE-4BB7-80DB-8D9A783FD5C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95F458F-4A03-456C-B7BA-79B9AEC669F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B45D33A-261D-4037-9619-6795C29FEC5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A610F8E-4635-45E4-AA8A-98BA9D256E3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25F6240-5271-4085-A07D-E28680D1305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2D037D1A-BAAF-42D5-9734-7687A59ABB4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6066AE10-7EBE-45A1-AB89-A01E09A00C21}"/>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4F47271-712B-4492-AA65-79F5FB7EEB89}"/>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9551AD69-3C23-482E-ACED-7A904552788B}"/>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14631381-29B0-419F-B459-20EFDF7984A8}"/>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DC7B4E53-0C02-4A91-94B9-C7B8A4E8E08C}"/>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6D5F92D2-70BD-417D-AA88-7A2F9EA75C0E}"/>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6C2A6730-8346-4D20-AF2B-69CD6EB8E12A}"/>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C779CC17-D7F0-4BF5-A79D-F85DF612797F}"/>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DA1CB0CF-8A7F-4C1F-8FF5-3B37196E877A}"/>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5908248D-0737-4ADF-B7C9-69D510A6F976}"/>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34B81544-D95E-4771-8366-29417044E7A3}"/>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4ACC23B-07AB-4C23-AAB6-336BCD1AE23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207F696-3C5D-4804-8C91-C17526F4266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E989BF3-819F-46B9-B9E1-608B54CCA3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ECCE984-D432-432C-8ADA-E4CACCA1E6C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034DAC6-D088-4634-A796-71E2F8B1657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90" name="楕円 189">
          <a:extLst>
            <a:ext uri="{FF2B5EF4-FFF2-40B4-BE49-F238E27FC236}">
              <a16:creationId xmlns:a16="http://schemas.microsoft.com/office/drawing/2014/main" id="{3FAD337D-AF48-450A-A40F-DC8D1016CBE6}"/>
            </a:ext>
          </a:extLst>
        </xdr:cNvPr>
        <xdr:cNvSpPr/>
      </xdr:nvSpPr>
      <xdr:spPr>
        <a:xfrm>
          <a:off x="4584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143164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4919FEE-0DB8-46EC-ADF5-93066679CC9C}"/>
            </a:ext>
          </a:extLst>
        </xdr:cNvPr>
        <xdr:cNvSpPr txBox="1"/>
      </xdr:nvSpPr>
      <xdr:spPr>
        <a:xfrm>
          <a:off x="4673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153307</xdr:rowOff>
    </xdr:from>
    <xdr:to>
      <xdr:col>20</xdr:col>
      <xdr:colOff>38100</xdr:colOff>
      <xdr:row>61</xdr:row>
      <xdr:rowOff>83457</xdr:rowOff>
    </xdr:to>
    <xdr:sp macro="" textlink="">
      <xdr:nvSpPr>
        <xdr:cNvPr id="192" name="楕円 191">
          <a:extLst>
            <a:ext uri="{FF2B5EF4-FFF2-40B4-BE49-F238E27FC236}">
              <a16:creationId xmlns:a16="http://schemas.microsoft.com/office/drawing/2014/main" id="{B8DBD3E2-770F-4FA7-A6F5-80334ADAC6D0}"/>
            </a:ext>
          </a:extLst>
        </xdr:cNvPr>
        <xdr:cNvSpPr/>
      </xdr:nvSpPr>
      <xdr:spPr>
        <a:xfrm>
          <a:off x="3746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44087</xdr:rowOff>
    </xdr:to>
    <xdr:cxnSp macro="">
      <xdr:nvCxnSpPr>
        <xdr:cNvPr id="193" name="直線コネクタ 192">
          <a:extLst>
            <a:ext uri="{FF2B5EF4-FFF2-40B4-BE49-F238E27FC236}">
              <a16:creationId xmlns:a16="http://schemas.microsoft.com/office/drawing/2014/main" id="{01CF7792-3A3C-48B6-9F7C-B559C8BA9DC4}"/>
            </a:ext>
          </a:extLst>
        </xdr:cNvPr>
        <xdr:cNvCxnSpPr/>
      </xdr:nvCxnSpPr>
      <xdr:spPr>
        <a:xfrm>
          <a:off x="3797300" y="1049110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194" name="楕円 193">
          <a:extLst>
            <a:ext uri="{FF2B5EF4-FFF2-40B4-BE49-F238E27FC236}">
              <a16:creationId xmlns:a16="http://schemas.microsoft.com/office/drawing/2014/main" id="{BE0D38D1-9776-46D5-95E9-3BAACB6CA30D}"/>
            </a:ext>
          </a:extLst>
        </xdr:cNvPr>
        <xdr:cNvSpPr/>
      </xdr:nvSpPr>
      <xdr:spPr>
        <a:xfrm>
          <a:off x="2857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17962</xdr:rowOff>
    </xdr:from>
    <xdr:to>
      <xdr:col>19</xdr:col>
      <xdr:colOff>177800</xdr:colOff>
      <xdr:row>61</xdr:row>
      <xdr:rowOff>32657</xdr:rowOff>
    </xdr:to>
    <xdr:cxnSp macro="">
      <xdr:nvCxnSpPr>
        <xdr:cNvPr id="195" name="直線コネクタ 194">
          <a:extLst>
            <a:ext uri="{FF2B5EF4-FFF2-40B4-BE49-F238E27FC236}">
              <a16:creationId xmlns:a16="http://schemas.microsoft.com/office/drawing/2014/main" id="{FA0D9D8B-A02E-45BE-9F37-EBF906D0B0FA}"/>
            </a:ext>
          </a:extLst>
        </xdr:cNvPr>
        <xdr:cNvCxnSpPr/>
      </xdr:nvCxnSpPr>
      <xdr:spPr>
        <a:xfrm>
          <a:off x="2908300" y="104764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6" name="楕円 195">
          <a:extLst>
            <a:ext uri="{FF2B5EF4-FFF2-40B4-BE49-F238E27FC236}">
              <a16:creationId xmlns:a16="http://schemas.microsoft.com/office/drawing/2014/main" id="{8C0E447E-2760-404A-9803-16B7CB82BFC5}"/>
            </a:ext>
          </a:extLst>
        </xdr:cNvPr>
        <xdr:cNvSpPr/>
      </xdr:nvSpPr>
      <xdr:spPr>
        <a:xfrm>
          <a:off x="196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35923</xdr:rowOff>
    </xdr:to>
    <xdr:cxnSp macro="">
      <xdr:nvCxnSpPr>
        <xdr:cNvPr id="197" name="直線コネクタ 196">
          <a:extLst>
            <a:ext uri="{FF2B5EF4-FFF2-40B4-BE49-F238E27FC236}">
              <a16:creationId xmlns:a16="http://schemas.microsoft.com/office/drawing/2014/main" id="{26967623-FA3B-4196-AA5C-1E2BF4F01C09}"/>
            </a:ext>
          </a:extLst>
        </xdr:cNvPr>
        <xdr:cNvCxnSpPr/>
      </xdr:nvCxnSpPr>
      <xdr:spPr>
        <a:xfrm flipV="1">
          <a:off x="2019300" y="104764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146776</xdr:rowOff>
    </xdr:from>
    <xdr:to>
      <xdr:col>6</xdr:col>
      <xdr:colOff>38100</xdr:colOff>
      <xdr:row>61</xdr:row>
      <xdr:rowOff>76926</xdr:rowOff>
    </xdr:to>
    <xdr:sp macro="" textlink="">
      <xdr:nvSpPr>
        <xdr:cNvPr id="198" name="楕円 197">
          <a:extLst>
            <a:ext uri="{FF2B5EF4-FFF2-40B4-BE49-F238E27FC236}">
              <a16:creationId xmlns:a16="http://schemas.microsoft.com/office/drawing/2014/main" id="{B99A3245-2869-4976-86D8-1B4273C33AB0}"/>
            </a:ext>
          </a:extLst>
        </xdr:cNvPr>
        <xdr:cNvSpPr/>
      </xdr:nvSpPr>
      <xdr:spPr>
        <a:xfrm>
          <a:off x="1079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26126</xdr:rowOff>
    </xdr:from>
    <xdr:to>
      <xdr:col>10</xdr:col>
      <xdr:colOff>114300</xdr:colOff>
      <xdr:row>61</xdr:row>
      <xdr:rowOff>35923</xdr:rowOff>
    </xdr:to>
    <xdr:cxnSp macro="">
      <xdr:nvCxnSpPr>
        <xdr:cNvPr id="199" name="直線コネクタ 198">
          <a:extLst>
            <a:ext uri="{FF2B5EF4-FFF2-40B4-BE49-F238E27FC236}">
              <a16:creationId xmlns:a16="http://schemas.microsoft.com/office/drawing/2014/main" id="{53521517-E90E-47BB-B9EA-036C9A017B35}"/>
            </a:ext>
          </a:extLst>
        </xdr:cNvPr>
        <xdr:cNvCxnSpPr/>
      </xdr:nvCxnSpPr>
      <xdr:spPr>
        <a:xfrm>
          <a:off x="1130300" y="1048457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4D54122-F777-4088-AFB7-08E3C5CB2244}"/>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397BE54-F691-48DA-B3E9-8F491C9D8BB3}"/>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37A52DFA-36E3-4674-8E37-9661E37371F2}"/>
            </a:ext>
          </a:extLst>
        </xdr:cNvPr>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459AD2BD-7619-4D76-876F-E453B3DEBE4D}"/>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74584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E5EA5DA-3EDE-44C7-AE14-119B8FA29FE7}"/>
            </a:ext>
          </a:extLst>
        </xdr:cNvPr>
        <xdr:cNvSpPr txBox="1"/>
      </xdr:nvSpPr>
      <xdr:spPr>
        <a:xfrm>
          <a:off x="3582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59889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392973A3-9463-4662-A3D9-CB70BFF82F16}"/>
            </a:ext>
          </a:extLst>
        </xdr:cNvPr>
        <xdr:cNvSpPr txBox="1"/>
      </xdr:nvSpPr>
      <xdr:spPr>
        <a:xfrm>
          <a:off x="2705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27C432AA-50D5-4D01-806B-065AB6297829}"/>
            </a:ext>
          </a:extLst>
        </xdr:cNvPr>
        <xdr:cNvSpPr txBox="1"/>
      </xdr:nvSpPr>
      <xdr:spPr>
        <a:xfrm>
          <a:off x="1816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68053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CDFCE2C9-5FC6-40AF-A9AE-D603D8703235}"/>
            </a:ext>
          </a:extLst>
        </xdr:cNvPr>
        <xdr:cNvSpPr txBox="1"/>
      </xdr:nvSpPr>
      <xdr:spPr>
        <a:xfrm>
          <a:off x="927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9C96F24-4C18-476A-BD5F-B3F8976BDC5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8740E52-15C2-41E9-BE4A-894CD1C7172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9026C86-AD07-4CC3-91B7-4E71D1DF62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3042A89-6317-4D93-9FED-A884E82863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08B1743-FB6E-4D0D-8B12-121843EBED3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52AEBF7-655C-45D6-9230-722A3F73EB9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CB14724-9161-4D1C-9181-63C93342A5E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F3CD5E5-3ED1-40DE-95DC-96B54EF95B4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B6A6C80-3FF0-4106-B078-595D666B03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7DA7051-C9DD-4902-9EA8-E16A8F81675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378216-1059-4249-80BC-384AD5B4178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63DC3B60-41BE-4C38-8022-FD29781AFFE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6C6B8F7E-CB08-46E4-8783-03C2568C33E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AAB7D5E6-610A-4DC2-9B04-51A84C21DD8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66D9E83E-EDF3-43FC-A5FF-D2FD0B24F77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33F29C4E-0E9B-46E4-81CA-745855DE311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FBD5DFB7-86C2-474E-9DAE-B829618F890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13FCA380-1C54-4AED-82B7-ABE3AB1520C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E1B9D2F-6024-472B-BCBE-316D0EDD177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F08FE901-591B-4A7F-8F04-D55423F247A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A298049-A287-4CC9-8818-36B9BF84B4B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69366620-8EF1-4A45-AF4A-3B66BDB56D97}"/>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A1B3137C-7FFD-40A5-8BB0-65A64C46AB36}"/>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73D0E633-B4BA-48DC-BE7F-29D5C08BBE1D}"/>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5C2A475A-571E-4BB3-898D-453ABAA9F45E}"/>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9A1C07F7-B79D-408B-B8F3-BD42B0D82E13}"/>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C36255DC-FF65-41F8-B374-DF6B2F37A239}"/>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6A6490D3-6119-4706-A5DD-7D2704BC3319}"/>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5EAFA50B-1837-4611-80FF-AD841A78DAEE}"/>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D4E7C691-B43A-4638-8969-D129B5A751EC}"/>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C404C9B3-941E-4389-8587-386DD8BDD8CA}"/>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325F6FCE-A300-40D2-9DC1-454B573340D5}"/>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B446AF2-9D2A-4F63-99B4-5A040927BA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20BB015-864F-4017-9C62-675DF91346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7BDBAD1-BC7C-4999-A238-8333E70F56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96FC138-12D0-4AE4-98CB-C79FF92B0F3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7C75C0D-101C-4339-AF46-95CEB5FEBD0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124151</xdr:rowOff>
    </xdr:from>
    <xdr:to>
      <xdr:col>55</xdr:col>
      <xdr:colOff>50800</xdr:colOff>
      <xdr:row>63</xdr:row>
      <xdr:rowOff>54301</xdr:rowOff>
    </xdr:to>
    <xdr:sp macro="" textlink="">
      <xdr:nvSpPr>
        <xdr:cNvPr id="245" name="楕円 244">
          <a:extLst>
            <a:ext uri="{FF2B5EF4-FFF2-40B4-BE49-F238E27FC236}">
              <a16:creationId xmlns:a16="http://schemas.microsoft.com/office/drawing/2014/main" id="{DBFE2221-8721-4D92-81B0-6F4279171B77}"/>
            </a:ext>
          </a:extLst>
        </xdr:cNvPr>
        <xdr:cNvSpPr/>
      </xdr:nvSpPr>
      <xdr:spPr>
        <a:xfrm>
          <a:off x="10426700" y="107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102578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31F98CF-537E-44FB-8C9F-2204342B7AAA}"/>
            </a:ext>
          </a:extLst>
        </xdr:cNvPr>
        <xdr:cNvSpPr txBox="1"/>
      </xdr:nvSpPr>
      <xdr:spPr>
        <a:xfrm>
          <a:off x="10515600" y="1073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133101</xdr:rowOff>
    </xdr:from>
    <xdr:to>
      <xdr:col>50</xdr:col>
      <xdr:colOff>165100</xdr:colOff>
      <xdr:row>63</xdr:row>
      <xdr:rowOff>63251</xdr:rowOff>
    </xdr:to>
    <xdr:sp macro="" textlink="">
      <xdr:nvSpPr>
        <xdr:cNvPr id="247" name="楕円 246">
          <a:extLst>
            <a:ext uri="{FF2B5EF4-FFF2-40B4-BE49-F238E27FC236}">
              <a16:creationId xmlns:a16="http://schemas.microsoft.com/office/drawing/2014/main" id="{6E064F83-59F7-425F-88FF-F89267E0F3E0}"/>
            </a:ext>
          </a:extLst>
        </xdr:cNvPr>
        <xdr:cNvSpPr/>
      </xdr:nvSpPr>
      <xdr:spPr>
        <a:xfrm>
          <a:off x="9588500" y="1076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3501</xdr:rowOff>
    </xdr:from>
    <xdr:to>
      <xdr:col>55</xdr:col>
      <xdr:colOff>0</xdr:colOff>
      <xdr:row>63</xdr:row>
      <xdr:rowOff>12451</xdr:rowOff>
    </xdr:to>
    <xdr:cxnSp macro="">
      <xdr:nvCxnSpPr>
        <xdr:cNvPr id="248" name="直線コネクタ 247">
          <a:extLst>
            <a:ext uri="{FF2B5EF4-FFF2-40B4-BE49-F238E27FC236}">
              <a16:creationId xmlns:a16="http://schemas.microsoft.com/office/drawing/2014/main" id="{0DF9FF33-258C-4D54-8B09-6D57DA036049}"/>
            </a:ext>
          </a:extLst>
        </xdr:cNvPr>
        <xdr:cNvCxnSpPr/>
      </xdr:nvCxnSpPr>
      <xdr:spPr>
        <a:xfrm flipV="1">
          <a:off x="9639300" y="10804851"/>
          <a:ext cx="838200" cy="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138981</xdr:rowOff>
    </xdr:from>
    <xdr:to>
      <xdr:col>46</xdr:col>
      <xdr:colOff>38100</xdr:colOff>
      <xdr:row>63</xdr:row>
      <xdr:rowOff>69131</xdr:rowOff>
    </xdr:to>
    <xdr:sp macro="" textlink="">
      <xdr:nvSpPr>
        <xdr:cNvPr id="249" name="楕円 248">
          <a:extLst>
            <a:ext uri="{FF2B5EF4-FFF2-40B4-BE49-F238E27FC236}">
              <a16:creationId xmlns:a16="http://schemas.microsoft.com/office/drawing/2014/main" id="{CF38CB84-1273-42F6-81D8-BD084FC49AB1}"/>
            </a:ext>
          </a:extLst>
        </xdr:cNvPr>
        <xdr:cNvSpPr/>
      </xdr:nvSpPr>
      <xdr:spPr>
        <a:xfrm>
          <a:off x="8699500" y="107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12451</xdr:rowOff>
    </xdr:from>
    <xdr:to>
      <xdr:col>50</xdr:col>
      <xdr:colOff>114300</xdr:colOff>
      <xdr:row>63</xdr:row>
      <xdr:rowOff>18331</xdr:rowOff>
    </xdr:to>
    <xdr:cxnSp macro="">
      <xdr:nvCxnSpPr>
        <xdr:cNvPr id="250" name="直線コネクタ 249">
          <a:extLst>
            <a:ext uri="{FF2B5EF4-FFF2-40B4-BE49-F238E27FC236}">
              <a16:creationId xmlns:a16="http://schemas.microsoft.com/office/drawing/2014/main" id="{DFB75F2A-A725-40DC-B165-09FBD420FF2C}"/>
            </a:ext>
          </a:extLst>
        </xdr:cNvPr>
        <xdr:cNvCxnSpPr/>
      </xdr:nvCxnSpPr>
      <xdr:spPr>
        <a:xfrm flipV="1">
          <a:off x="8750300" y="10813801"/>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149351</xdr:rowOff>
    </xdr:from>
    <xdr:to>
      <xdr:col>41</xdr:col>
      <xdr:colOff>101600</xdr:colOff>
      <xdr:row>63</xdr:row>
      <xdr:rowOff>79501</xdr:rowOff>
    </xdr:to>
    <xdr:sp macro="" textlink="">
      <xdr:nvSpPr>
        <xdr:cNvPr id="251" name="楕円 250">
          <a:extLst>
            <a:ext uri="{FF2B5EF4-FFF2-40B4-BE49-F238E27FC236}">
              <a16:creationId xmlns:a16="http://schemas.microsoft.com/office/drawing/2014/main" id="{5F31A625-C12C-40FB-B841-E70917A9931D}"/>
            </a:ext>
          </a:extLst>
        </xdr:cNvPr>
        <xdr:cNvSpPr/>
      </xdr:nvSpPr>
      <xdr:spPr>
        <a:xfrm>
          <a:off x="7810500" y="1077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18331</xdr:rowOff>
    </xdr:from>
    <xdr:to>
      <xdr:col>45</xdr:col>
      <xdr:colOff>177800</xdr:colOff>
      <xdr:row>63</xdr:row>
      <xdr:rowOff>28701</xdr:rowOff>
    </xdr:to>
    <xdr:cxnSp macro="">
      <xdr:nvCxnSpPr>
        <xdr:cNvPr id="252" name="直線コネクタ 251">
          <a:extLst>
            <a:ext uri="{FF2B5EF4-FFF2-40B4-BE49-F238E27FC236}">
              <a16:creationId xmlns:a16="http://schemas.microsoft.com/office/drawing/2014/main" id="{11EAFE4D-15DC-400B-ADC6-EA543D9F815D}"/>
            </a:ext>
          </a:extLst>
        </xdr:cNvPr>
        <xdr:cNvCxnSpPr/>
      </xdr:nvCxnSpPr>
      <xdr:spPr>
        <a:xfrm flipV="1">
          <a:off x="7861300" y="10819681"/>
          <a:ext cx="889000" cy="1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155908</xdr:rowOff>
    </xdr:from>
    <xdr:to>
      <xdr:col>36</xdr:col>
      <xdr:colOff>165100</xdr:colOff>
      <xdr:row>63</xdr:row>
      <xdr:rowOff>86058</xdr:rowOff>
    </xdr:to>
    <xdr:sp macro="" textlink="">
      <xdr:nvSpPr>
        <xdr:cNvPr id="253" name="楕円 252">
          <a:extLst>
            <a:ext uri="{FF2B5EF4-FFF2-40B4-BE49-F238E27FC236}">
              <a16:creationId xmlns:a16="http://schemas.microsoft.com/office/drawing/2014/main" id="{B38E0CAD-D2F4-49E9-AD0D-33008067B524}"/>
            </a:ext>
          </a:extLst>
        </xdr:cNvPr>
        <xdr:cNvSpPr/>
      </xdr:nvSpPr>
      <xdr:spPr>
        <a:xfrm>
          <a:off x="6921500" y="107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28701</xdr:rowOff>
    </xdr:from>
    <xdr:to>
      <xdr:col>41</xdr:col>
      <xdr:colOff>50800</xdr:colOff>
      <xdr:row>63</xdr:row>
      <xdr:rowOff>35258</xdr:rowOff>
    </xdr:to>
    <xdr:cxnSp macro="">
      <xdr:nvCxnSpPr>
        <xdr:cNvPr id="254" name="直線コネクタ 253">
          <a:extLst>
            <a:ext uri="{FF2B5EF4-FFF2-40B4-BE49-F238E27FC236}">
              <a16:creationId xmlns:a16="http://schemas.microsoft.com/office/drawing/2014/main" id="{B68E655B-0185-4653-A289-A669C343A8DE}"/>
            </a:ext>
          </a:extLst>
        </xdr:cNvPr>
        <xdr:cNvCxnSpPr/>
      </xdr:nvCxnSpPr>
      <xdr:spPr>
        <a:xfrm flipV="1">
          <a:off x="6972300" y="10830051"/>
          <a:ext cx="889000" cy="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EF913F61-615F-4E60-A134-0AA87CCAC9CB}"/>
            </a:ext>
          </a:extLst>
        </xdr:cNvPr>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C27433C7-1420-45CB-BEC3-D53DAEF76A04}"/>
            </a:ext>
          </a:extLst>
        </xdr:cNvPr>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B086300F-631E-4B4F-8181-E69C9160FCA2}"/>
            </a:ext>
          </a:extLst>
        </xdr:cNvPr>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7C1CB56A-7954-4998-8428-A7FE341696D1}"/>
            </a:ext>
          </a:extLst>
        </xdr:cNvPr>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54378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3FFCE75C-10F3-470B-868E-7C5A990CD751}"/>
            </a:ext>
          </a:extLst>
        </xdr:cNvPr>
        <xdr:cNvSpPr txBox="1"/>
      </xdr:nvSpPr>
      <xdr:spPr>
        <a:xfrm>
          <a:off x="9327095" y="1085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60258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16E5AA9E-D483-4650-8FC9-8CBC9CE56C6C}"/>
            </a:ext>
          </a:extLst>
        </xdr:cNvPr>
        <xdr:cNvSpPr txBox="1"/>
      </xdr:nvSpPr>
      <xdr:spPr>
        <a:xfrm>
          <a:off x="8450795" y="1086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70628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D68D8B25-3F5E-4F3D-AE6B-24B8DFB7BF17}"/>
            </a:ext>
          </a:extLst>
        </xdr:cNvPr>
        <xdr:cNvSpPr txBox="1"/>
      </xdr:nvSpPr>
      <xdr:spPr>
        <a:xfrm>
          <a:off x="7561795" y="1087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77185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225531BC-E312-47C8-AB96-8955401AE8F2}"/>
            </a:ext>
          </a:extLst>
        </xdr:cNvPr>
        <xdr:cNvSpPr txBox="1"/>
      </xdr:nvSpPr>
      <xdr:spPr>
        <a:xfrm>
          <a:off x="6672795" y="1087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604A02C-9873-4468-82BF-3CA36B3D95D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E01A1A7-29A1-41FC-906F-C99A67237C9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AC7CA5C-A26F-4540-B5F2-74DD5D8DE07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B2640E8-85EC-49C3-A6C0-39BAD03CE0D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5A2E47C-D9E1-4DB1-AEDA-D92472B241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B312BDF-7B55-4312-82B7-2B7E843C73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C1D0C6B-751D-4BCF-B946-8F5E140F93A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573047C-537A-42D3-BB94-62E06D2B969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E8830C3-3616-427B-9B0E-F6BDAC2C259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CFED1D59-DFE3-451A-B121-1F68B28B6C4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924AEF0B-78B4-4716-914C-CADD9C888D7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AAF92634-9397-4BC5-A662-79BC3C45383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59C47CC8-5A76-4A29-B7A3-2033A96228D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F317C36D-5FD1-4652-8F26-E1BB6A9ACAA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4905E624-7E2B-409A-BDBA-188CE8F7E95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CB0F2B51-D91C-4EF2-9265-68E1EDBA6E8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465779DC-3B8C-4620-8E24-8008F1C44E5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EDB31FFA-8534-4303-810D-F07D3DA94BC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3C8A65F8-756C-4B2A-B43D-E0865CADF01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50D421A3-A1A7-44ED-8B53-C3B63B9DA91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34D6A058-D831-4F08-9ACD-7249AD08E77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4557A2FA-527F-4B34-8B95-B6B34515BA8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EBB73752-731B-4CC5-99E8-742D465DFDF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54E8026-1B05-4C28-A627-4D8DA0713DE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DC3D7A4-8658-4D60-9057-00DFCB75CEE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DC305722-3175-4AF0-8CD0-050D005F0435}"/>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F35FBDE1-A04E-43EE-987B-49211E404BC3}"/>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191BB279-169B-47CF-9CAC-604F61BFB64C}"/>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36058998-B561-469F-9986-225C64C29694}"/>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CC9B3844-3733-4C3A-BCC5-D80D0DA28907}"/>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13F85F7-7669-4D3E-B0BA-2F5892FA4462}"/>
            </a:ext>
          </a:extLst>
        </xdr:cNvPr>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28D88B20-8E91-4808-A5A2-92DCB8E5023F}"/>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55649210-B8CC-4B7F-809E-ED3588C6CB02}"/>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5C7F6F5A-2165-4170-9D8E-79707CA5B0B6}"/>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5099B1C8-99FC-4F94-B66A-E5788395D286}"/>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D6F2C2E8-3ABF-4D55-8B33-0D02EA1D97EB}"/>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F9D84A6-1404-4661-B840-A32F53D91F2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5E924EA-EED1-4FA9-808C-5E337D93C9F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245A165-6BA6-4A66-B621-3FA00EB42DD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F9837FA-8F8E-4766-8E71-9E1F714F07C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4A7574A-5825-41E2-B0CB-E2C5FB7F5BF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304" name="楕円 303">
          <a:extLst>
            <a:ext uri="{FF2B5EF4-FFF2-40B4-BE49-F238E27FC236}">
              <a16:creationId xmlns:a16="http://schemas.microsoft.com/office/drawing/2014/main" id="{F341E12C-0752-4CE2-AE32-82027F78960F}"/>
            </a:ext>
          </a:extLst>
        </xdr:cNvPr>
        <xdr:cNvSpPr/>
      </xdr:nvSpPr>
      <xdr:spPr>
        <a:xfrm>
          <a:off x="45847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77125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174167A-661E-4D3E-BD65-CB8605105E7D}"/>
            </a:ext>
          </a:extLst>
        </xdr:cNvPr>
        <xdr:cNvSpPr txBox="1"/>
      </xdr:nvSpPr>
      <xdr:spPr>
        <a:xfrm>
          <a:off x="4673600" y="1396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xdr:rowOff>
    </xdr:from>
    <xdr:to>
      <xdr:col>20</xdr:col>
      <xdr:colOff>38100</xdr:colOff>
      <xdr:row>82</xdr:row>
      <xdr:rowOff>103595</xdr:rowOff>
    </xdr:to>
    <xdr:sp macro="" textlink="">
      <xdr:nvSpPr>
        <xdr:cNvPr id="306" name="楕円 305">
          <a:extLst>
            <a:ext uri="{FF2B5EF4-FFF2-40B4-BE49-F238E27FC236}">
              <a16:creationId xmlns:a16="http://schemas.microsoft.com/office/drawing/2014/main" id="{34A15E2D-92EE-4BA6-A064-882659A886A3}"/>
            </a:ext>
          </a:extLst>
        </xdr:cNvPr>
        <xdr:cNvSpPr/>
      </xdr:nvSpPr>
      <xdr:spPr>
        <a:xfrm>
          <a:off x="3746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52795</xdr:rowOff>
    </xdr:from>
    <xdr:to>
      <xdr:col>24</xdr:col>
      <xdr:colOff>63500</xdr:colOff>
      <xdr:row>82</xdr:row>
      <xdr:rowOff>105048</xdr:rowOff>
    </xdr:to>
    <xdr:cxnSp macro="">
      <xdr:nvCxnSpPr>
        <xdr:cNvPr id="307" name="直線コネクタ 306">
          <a:extLst>
            <a:ext uri="{FF2B5EF4-FFF2-40B4-BE49-F238E27FC236}">
              <a16:creationId xmlns:a16="http://schemas.microsoft.com/office/drawing/2014/main" id="{6101F936-B862-411E-9DA8-D55F59AFC8B2}"/>
            </a:ext>
          </a:extLst>
        </xdr:cNvPr>
        <xdr:cNvCxnSpPr/>
      </xdr:nvCxnSpPr>
      <xdr:spPr>
        <a:xfrm>
          <a:off x="3797300" y="14111695"/>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122827</xdr:rowOff>
    </xdr:from>
    <xdr:to>
      <xdr:col>15</xdr:col>
      <xdr:colOff>101600</xdr:colOff>
      <xdr:row>82</xdr:row>
      <xdr:rowOff>52977</xdr:rowOff>
    </xdr:to>
    <xdr:sp macro="" textlink="">
      <xdr:nvSpPr>
        <xdr:cNvPr id="308" name="楕円 307">
          <a:extLst>
            <a:ext uri="{FF2B5EF4-FFF2-40B4-BE49-F238E27FC236}">
              <a16:creationId xmlns:a16="http://schemas.microsoft.com/office/drawing/2014/main" id="{F09BB413-7919-4219-A035-3CFDBF6C2A9F}"/>
            </a:ext>
          </a:extLst>
        </xdr:cNvPr>
        <xdr:cNvSpPr/>
      </xdr:nvSpPr>
      <xdr:spPr>
        <a:xfrm>
          <a:off x="2857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2177</xdr:rowOff>
    </xdr:from>
    <xdr:to>
      <xdr:col>19</xdr:col>
      <xdr:colOff>177800</xdr:colOff>
      <xdr:row>82</xdr:row>
      <xdr:rowOff>52795</xdr:rowOff>
    </xdr:to>
    <xdr:cxnSp macro="">
      <xdr:nvCxnSpPr>
        <xdr:cNvPr id="309" name="直線コネクタ 308">
          <a:extLst>
            <a:ext uri="{FF2B5EF4-FFF2-40B4-BE49-F238E27FC236}">
              <a16:creationId xmlns:a16="http://schemas.microsoft.com/office/drawing/2014/main" id="{0F2577AB-F7BE-4963-A772-7FF5A40C5AEA}"/>
            </a:ext>
          </a:extLst>
        </xdr:cNvPr>
        <xdr:cNvCxnSpPr/>
      </xdr:nvCxnSpPr>
      <xdr:spPr>
        <a:xfrm>
          <a:off x="2908300" y="1406107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39551</xdr:rowOff>
    </xdr:from>
    <xdr:to>
      <xdr:col>10</xdr:col>
      <xdr:colOff>165100</xdr:colOff>
      <xdr:row>81</xdr:row>
      <xdr:rowOff>141151</xdr:rowOff>
    </xdr:to>
    <xdr:sp macro="" textlink="">
      <xdr:nvSpPr>
        <xdr:cNvPr id="310" name="楕円 309">
          <a:extLst>
            <a:ext uri="{FF2B5EF4-FFF2-40B4-BE49-F238E27FC236}">
              <a16:creationId xmlns:a16="http://schemas.microsoft.com/office/drawing/2014/main" id="{CD194526-EC80-49C5-95E2-180F8A176400}"/>
            </a:ext>
          </a:extLst>
        </xdr:cNvPr>
        <xdr:cNvSpPr/>
      </xdr:nvSpPr>
      <xdr:spPr>
        <a:xfrm>
          <a:off x="1968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90351</xdr:rowOff>
    </xdr:from>
    <xdr:to>
      <xdr:col>15</xdr:col>
      <xdr:colOff>50800</xdr:colOff>
      <xdr:row>82</xdr:row>
      <xdr:rowOff>2177</xdr:rowOff>
    </xdr:to>
    <xdr:cxnSp macro="">
      <xdr:nvCxnSpPr>
        <xdr:cNvPr id="311" name="直線コネクタ 310">
          <a:extLst>
            <a:ext uri="{FF2B5EF4-FFF2-40B4-BE49-F238E27FC236}">
              <a16:creationId xmlns:a16="http://schemas.microsoft.com/office/drawing/2014/main" id="{1637098F-294D-4BDA-A747-1528024DAD0C}"/>
            </a:ext>
          </a:extLst>
        </xdr:cNvPr>
        <xdr:cNvCxnSpPr/>
      </xdr:nvCxnSpPr>
      <xdr:spPr>
        <a:xfrm>
          <a:off x="2019300" y="1397780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23223</xdr:rowOff>
    </xdr:from>
    <xdr:to>
      <xdr:col>6</xdr:col>
      <xdr:colOff>38100</xdr:colOff>
      <xdr:row>81</xdr:row>
      <xdr:rowOff>124823</xdr:rowOff>
    </xdr:to>
    <xdr:sp macro="" textlink="">
      <xdr:nvSpPr>
        <xdr:cNvPr id="312" name="楕円 311">
          <a:extLst>
            <a:ext uri="{FF2B5EF4-FFF2-40B4-BE49-F238E27FC236}">
              <a16:creationId xmlns:a16="http://schemas.microsoft.com/office/drawing/2014/main" id="{B1CD28E2-6513-4436-91F4-1E3DEDC04A4C}"/>
            </a:ext>
          </a:extLst>
        </xdr:cNvPr>
        <xdr:cNvSpPr/>
      </xdr:nvSpPr>
      <xdr:spPr>
        <a:xfrm>
          <a:off x="1079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74023</xdr:rowOff>
    </xdr:from>
    <xdr:to>
      <xdr:col>10</xdr:col>
      <xdr:colOff>114300</xdr:colOff>
      <xdr:row>81</xdr:row>
      <xdr:rowOff>90351</xdr:rowOff>
    </xdr:to>
    <xdr:cxnSp macro="">
      <xdr:nvCxnSpPr>
        <xdr:cNvPr id="313" name="直線コネクタ 312">
          <a:extLst>
            <a:ext uri="{FF2B5EF4-FFF2-40B4-BE49-F238E27FC236}">
              <a16:creationId xmlns:a16="http://schemas.microsoft.com/office/drawing/2014/main" id="{991FCA49-951B-443A-8A30-E3B989EF8ED4}"/>
            </a:ext>
          </a:extLst>
        </xdr:cNvPr>
        <xdr:cNvCxnSpPr/>
      </xdr:nvCxnSpPr>
      <xdr:spPr>
        <a:xfrm>
          <a:off x="1130300" y="139614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a:extLst>
            <a:ext uri="{FF2B5EF4-FFF2-40B4-BE49-F238E27FC236}">
              <a16:creationId xmlns:a16="http://schemas.microsoft.com/office/drawing/2014/main" id="{85AE0E0B-ACDA-46C4-B85A-379C5AC71417}"/>
            </a:ext>
          </a:extLst>
        </xdr:cNvPr>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a:extLst>
            <a:ext uri="{FF2B5EF4-FFF2-40B4-BE49-F238E27FC236}">
              <a16:creationId xmlns:a16="http://schemas.microsoft.com/office/drawing/2014/main" id="{702CF1F2-0757-42F5-B56E-8BE6034B34DA}"/>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a:extLst>
            <a:ext uri="{FF2B5EF4-FFF2-40B4-BE49-F238E27FC236}">
              <a16:creationId xmlns:a16="http://schemas.microsoft.com/office/drawing/2014/main" id="{A673F113-44D1-4EC1-9E35-40ACDF339C55}"/>
            </a:ext>
          </a:extLst>
        </xdr:cNvPr>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85B79D98-39E3-4578-8A08-8855AF66E5F2}"/>
            </a:ext>
          </a:extLst>
        </xdr:cNvPr>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120122</xdr:rowOff>
    </xdr:from>
    <xdr:ext cx="405111" cy="259045"/>
    <xdr:sp macro="" textlink="">
      <xdr:nvSpPr>
        <xdr:cNvPr id="318" name="n_1mainValue【公営住宅】&#10;有形固定資産減価償却率">
          <a:extLst>
            <a:ext uri="{FF2B5EF4-FFF2-40B4-BE49-F238E27FC236}">
              <a16:creationId xmlns:a16="http://schemas.microsoft.com/office/drawing/2014/main" id="{65A2D6E3-FB7D-4A28-9E1F-8E2BB623EE9B}"/>
            </a:ext>
          </a:extLst>
        </xdr:cNvPr>
        <xdr:cNvSpPr txBox="1"/>
      </xdr:nvSpPr>
      <xdr:spPr>
        <a:xfrm>
          <a:off x="35820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69504</xdr:rowOff>
    </xdr:from>
    <xdr:ext cx="405111" cy="259045"/>
    <xdr:sp macro="" textlink="">
      <xdr:nvSpPr>
        <xdr:cNvPr id="319" name="n_2mainValue【公営住宅】&#10;有形固定資産減価償却率">
          <a:extLst>
            <a:ext uri="{FF2B5EF4-FFF2-40B4-BE49-F238E27FC236}">
              <a16:creationId xmlns:a16="http://schemas.microsoft.com/office/drawing/2014/main" id="{CF58D1C2-1588-4349-A46B-479CFD028BF7}"/>
            </a:ext>
          </a:extLst>
        </xdr:cNvPr>
        <xdr:cNvSpPr txBox="1"/>
      </xdr:nvSpPr>
      <xdr:spPr>
        <a:xfrm>
          <a:off x="2705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157678</xdr:rowOff>
    </xdr:from>
    <xdr:ext cx="405111" cy="259045"/>
    <xdr:sp macro="" textlink="">
      <xdr:nvSpPr>
        <xdr:cNvPr id="320" name="n_3mainValue【公営住宅】&#10;有形固定資産減価償却率">
          <a:extLst>
            <a:ext uri="{FF2B5EF4-FFF2-40B4-BE49-F238E27FC236}">
              <a16:creationId xmlns:a16="http://schemas.microsoft.com/office/drawing/2014/main" id="{9DCEA1AC-CA0D-4E54-9F7A-A1535A901288}"/>
            </a:ext>
          </a:extLst>
        </xdr:cNvPr>
        <xdr:cNvSpPr txBox="1"/>
      </xdr:nvSpPr>
      <xdr:spPr>
        <a:xfrm>
          <a:off x="1816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141350</xdr:rowOff>
    </xdr:from>
    <xdr:ext cx="405111" cy="259045"/>
    <xdr:sp macro="" textlink="">
      <xdr:nvSpPr>
        <xdr:cNvPr id="321" name="n_4mainValue【公営住宅】&#10;有形固定資産減価償却率">
          <a:extLst>
            <a:ext uri="{FF2B5EF4-FFF2-40B4-BE49-F238E27FC236}">
              <a16:creationId xmlns:a16="http://schemas.microsoft.com/office/drawing/2014/main" id="{E7503705-12C9-4263-A81B-2E8D1BC57933}"/>
            </a:ext>
          </a:extLst>
        </xdr:cNvPr>
        <xdr:cNvSpPr txBox="1"/>
      </xdr:nvSpPr>
      <xdr:spPr>
        <a:xfrm>
          <a:off x="927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765C10F-4CE4-42F5-8C9A-FFF765A8A8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A3A2082-9481-4CCC-85F5-527FE593A7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6D3340E-C452-4B2B-94BE-19F1CE3C751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B7CA2F6-3E43-4473-A9EA-C2300892A38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DE15F17-BAD6-4E09-9299-6D02FD99DBE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73A1D26-DDE4-46A4-A77C-E1F9ACBC1AF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197454B-FCD3-4687-AEC6-048C633B968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4D1BED-7AEF-4F43-B576-DA57D1BB21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9F0439D-34EC-4D26-BAB1-66F25AEEC88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7BFDD62-0EB5-428E-9B07-1FBD346FB83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457FB9F5-A30A-4E06-B551-EC42C9F77EB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DF7EBC6F-40A2-4946-8A97-1CA501FCCF6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98C1481A-B683-4A05-9E9F-7E93C01866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D1A8043-5595-419D-98E4-7F394B292BC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38D0AC77-A897-4A3C-9836-A797B0686BD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AF3470FC-9DEF-406E-8C0F-59A58604527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578877BE-3549-4692-9EF1-C8931B343AF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3958FF5B-CAAC-42E0-AF56-B99250A41CA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F6D7280A-4781-4ECC-851F-8586217D181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A30C589C-2748-40C3-8750-006FAA5BD9BD}"/>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4E9AFDA9-55A4-4910-A4B0-07C9DF733B6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1C6C546F-1D6B-4D57-8FE9-7F7386FF2BD8}"/>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2B67BB0-C701-4E4E-A745-06954BFB63B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D887F4D8-B2EB-4E17-B59D-BAD054DB5ED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A3575CA8-176C-41F9-9F6F-9BFB7450CD1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07AF8964-FAC8-44B0-AA1C-41CAD9B03786}"/>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BA0E127B-791C-4AAA-98B6-FD894E8BAE55}"/>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AD15C6A9-550E-41DB-85F4-01A53B2D644A}"/>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A882FEE-B993-406B-87C3-0AF4124E4B09}"/>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47AFED60-996A-4194-9A6E-4178A37A93D4}"/>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2FBCCF9D-271C-466D-A688-4F48894F25BB}"/>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B4655D5B-768B-4B0B-BC49-6711DE8DD5C5}"/>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61A7B31A-CFEC-40CD-96AC-0A1F4B4C41FD}"/>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60AA12D5-F51D-44D5-BEFF-38563F454440}"/>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29747D81-359C-495F-A725-F8CAC38F1D06}"/>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F8BE729D-42EA-4617-B621-78F89831FDB2}"/>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3E51B25-F42E-4CCC-8790-C37E6BB1157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E02A679-3159-42C2-88A7-F3D23FDE488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CD58A3A-A21C-489C-BAD1-A13697DEAA1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4E4B18C-552C-49EC-A243-CEC1510FEF1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43FAA06-ACCC-49A5-8042-EE3078870A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26924</xdr:rowOff>
    </xdr:from>
    <xdr:to>
      <xdr:col>55</xdr:col>
      <xdr:colOff>50800</xdr:colOff>
      <xdr:row>86</xdr:row>
      <xdr:rowOff>128524</xdr:rowOff>
    </xdr:to>
    <xdr:sp macro="" textlink="">
      <xdr:nvSpPr>
        <xdr:cNvPr id="363" name="楕円 362">
          <a:extLst>
            <a:ext uri="{FF2B5EF4-FFF2-40B4-BE49-F238E27FC236}">
              <a16:creationId xmlns:a16="http://schemas.microsoft.com/office/drawing/2014/main" id="{1635E4EC-2EC6-472A-8B93-E30963C2EA92}"/>
            </a:ext>
          </a:extLst>
        </xdr:cNvPr>
        <xdr:cNvSpPr/>
      </xdr:nvSpPr>
      <xdr:spPr>
        <a:xfrm>
          <a:off x="104267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113301</xdr:rowOff>
    </xdr:from>
    <xdr:ext cx="469744" cy="259045"/>
    <xdr:sp macro="" textlink="">
      <xdr:nvSpPr>
        <xdr:cNvPr id="364" name="【公営住宅】&#10;一人当たり面積該当値テキスト">
          <a:extLst>
            <a:ext uri="{FF2B5EF4-FFF2-40B4-BE49-F238E27FC236}">
              <a16:creationId xmlns:a16="http://schemas.microsoft.com/office/drawing/2014/main" id="{8D4CDB30-76B1-4EF9-B2B3-93A127E45B61}"/>
            </a:ext>
          </a:extLst>
        </xdr:cNvPr>
        <xdr:cNvSpPr txBox="1"/>
      </xdr:nvSpPr>
      <xdr:spPr>
        <a:xfrm>
          <a:off x="10515600" y="1468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30407</xdr:rowOff>
    </xdr:from>
    <xdr:to>
      <xdr:col>50</xdr:col>
      <xdr:colOff>165100</xdr:colOff>
      <xdr:row>86</xdr:row>
      <xdr:rowOff>132007</xdr:rowOff>
    </xdr:to>
    <xdr:sp macro="" textlink="">
      <xdr:nvSpPr>
        <xdr:cNvPr id="365" name="楕円 364">
          <a:extLst>
            <a:ext uri="{FF2B5EF4-FFF2-40B4-BE49-F238E27FC236}">
              <a16:creationId xmlns:a16="http://schemas.microsoft.com/office/drawing/2014/main" id="{3602C23F-A34E-413A-B529-8AC56B6EC81B}"/>
            </a:ext>
          </a:extLst>
        </xdr:cNvPr>
        <xdr:cNvSpPr/>
      </xdr:nvSpPr>
      <xdr:spPr>
        <a:xfrm>
          <a:off x="9588500" y="147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77724</xdr:rowOff>
    </xdr:from>
    <xdr:to>
      <xdr:col>55</xdr:col>
      <xdr:colOff>0</xdr:colOff>
      <xdr:row>86</xdr:row>
      <xdr:rowOff>81207</xdr:rowOff>
    </xdr:to>
    <xdr:cxnSp macro="">
      <xdr:nvCxnSpPr>
        <xdr:cNvPr id="366" name="直線コネクタ 365">
          <a:extLst>
            <a:ext uri="{FF2B5EF4-FFF2-40B4-BE49-F238E27FC236}">
              <a16:creationId xmlns:a16="http://schemas.microsoft.com/office/drawing/2014/main" id="{4CD051FE-F4DD-4A0F-8B18-C142017B076E}"/>
            </a:ext>
          </a:extLst>
        </xdr:cNvPr>
        <xdr:cNvCxnSpPr/>
      </xdr:nvCxnSpPr>
      <xdr:spPr>
        <a:xfrm flipV="1">
          <a:off x="9639300" y="14822424"/>
          <a:ext cx="8382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32584</xdr:rowOff>
    </xdr:from>
    <xdr:to>
      <xdr:col>46</xdr:col>
      <xdr:colOff>38100</xdr:colOff>
      <xdr:row>86</xdr:row>
      <xdr:rowOff>134184</xdr:rowOff>
    </xdr:to>
    <xdr:sp macro="" textlink="">
      <xdr:nvSpPr>
        <xdr:cNvPr id="367" name="楕円 366">
          <a:extLst>
            <a:ext uri="{FF2B5EF4-FFF2-40B4-BE49-F238E27FC236}">
              <a16:creationId xmlns:a16="http://schemas.microsoft.com/office/drawing/2014/main" id="{366D4FB1-3716-40B7-99C0-705AD03111DA}"/>
            </a:ext>
          </a:extLst>
        </xdr:cNvPr>
        <xdr:cNvSpPr/>
      </xdr:nvSpPr>
      <xdr:spPr>
        <a:xfrm>
          <a:off x="8699500" y="147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81207</xdr:rowOff>
    </xdr:from>
    <xdr:to>
      <xdr:col>50</xdr:col>
      <xdr:colOff>114300</xdr:colOff>
      <xdr:row>86</xdr:row>
      <xdr:rowOff>83384</xdr:rowOff>
    </xdr:to>
    <xdr:cxnSp macro="">
      <xdr:nvCxnSpPr>
        <xdr:cNvPr id="368" name="直線コネクタ 367">
          <a:extLst>
            <a:ext uri="{FF2B5EF4-FFF2-40B4-BE49-F238E27FC236}">
              <a16:creationId xmlns:a16="http://schemas.microsoft.com/office/drawing/2014/main" id="{2AAC325D-07F1-4701-99D8-37646000ABF0}"/>
            </a:ext>
          </a:extLst>
        </xdr:cNvPr>
        <xdr:cNvCxnSpPr/>
      </xdr:nvCxnSpPr>
      <xdr:spPr>
        <a:xfrm flipV="1">
          <a:off x="8750300" y="1482590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169201</xdr:rowOff>
    </xdr:from>
    <xdr:to>
      <xdr:col>41</xdr:col>
      <xdr:colOff>101600</xdr:colOff>
      <xdr:row>86</xdr:row>
      <xdr:rowOff>99351</xdr:rowOff>
    </xdr:to>
    <xdr:sp macro="" textlink="">
      <xdr:nvSpPr>
        <xdr:cNvPr id="369" name="楕円 368">
          <a:extLst>
            <a:ext uri="{FF2B5EF4-FFF2-40B4-BE49-F238E27FC236}">
              <a16:creationId xmlns:a16="http://schemas.microsoft.com/office/drawing/2014/main" id="{6EC15013-2F93-4FF6-9F49-6BE97AA8FD40}"/>
            </a:ext>
          </a:extLst>
        </xdr:cNvPr>
        <xdr:cNvSpPr/>
      </xdr:nvSpPr>
      <xdr:spPr>
        <a:xfrm>
          <a:off x="7810500" y="147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48551</xdr:rowOff>
    </xdr:from>
    <xdr:to>
      <xdr:col>45</xdr:col>
      <xdr:colOff>177800</xdr:colOff>
      <xdr:row>86</xdr:row>
      <xdr:rowOff>83384</xdr:rowOff>
    </xdr:to>
    <xdr:cxnSp macro="">
      <xdr:nvCxnSpPr>
        <xdr:cNvPr id="370" name="直線コネクタ 369">
          <a:extLst>
            <a:ext uri="{FF2B5EF4-FFF2-40B4-BE49-F238E27FC236}">
              <a16:creationId xmlns:a16="http://schemas.microsoft.com/office/drawing/2014/main" id="{BAEAF6C5-56A2-4806-B1C4-C1516EC17221}"/>
            </a:ext>
          </a:extLst>
        </xdr:cNvPr>
        <xdr:cNvCxnSpPr/>
      </xdr:nvCxnSpPr>
      <xdr:spPr>
        <a:xfrm>
          <a:off x="7861300" y="14793251"/>
          <a:ext cx="889000" cy="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37156</xdr:rowOff>
    </xdr:from>
    <xdr:to>
      <xdr:col>36</xdr:col>
      <xdr:colOff>165100</xdr:colOff>
      <xdr:row>86</xdr:row>
      <xdr:rowOff>138756</xdr:rowOff>
    </xdr:to>
    <xdr:sp macro="" textlink="">
      <xdr:nvSpPr>
        <xdr:cNvPr id="371" name="楕円 370">
          <a:extLst>
            <a:ext uri="{FF2B5EF4-FFF2-40B4-BE49-F238E27FC236}">
              <a16:creationId xmlns:a16="http://schemas.microsoft.com/office/drawing/2014/main" id="{C27972CB-1A1E-49B6-99CD-14C9B2CDB1EE}"/>
            </a:ext>
          </a:extLst>
        </xdr:cNvPr>
        <xdr:cNvSpPr/>
      </xdr:nvSpPr>
      <xdr:spPr>
        <a:xfrm>
          <a:off x="6921500" y="147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48551</xdr:rowOff>
    </xdr:from>
    <xdr:to>
      <xdr:col>41</xdr:col>
      <xdr:colOff>50800</xdr:colOff>
      <xdr:row>86</xdr:row>
      <xdr:rowOff>87956</xdr:rowOff>
    </xdr:to>
    <xdr:cxnSp macro="">
      <xdr:nvCxnSpPr>
        <xdr:cNvPr id="372" name="直線コネクタ 371">
          <a:extLst>
            <a:ext uri="{FF2B5EF4-FFF2-40B4-BE49-F238E27FC236}">
              <a16:creationId xmlns:a16="http://schemas.microsoft.com/office/drawing/2014/main" id="{D0EA9A07-85CF-41BC-B6E7-6D2C0957FF3F}"/>
            </a:ext>
          </a:extLst>
        </xdr:cNvPr>
        <xdr:cNvCxnSpPr/>
      </xdr:nvCxnSpPr>
      <xdr:spPr>
        <a:xfrm flipV="1">
          <a:off x="6972300" y="14793251"/>
          <a:ext cx="889000" cy="3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418C142C-985F-4A55-B880-B01FFDB6B9CA}"/>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D7894CA6-8EF7-4A4C-84EA-D7B252B54C76}"/>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B7FD6566-4D1E-4B3F-881F-31DCF30A1C11}"/>
            </a:ext>
          </a:extLst>
        </xdr:cNvPr>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CDD2E37F-51F7-41AC-89F9-939C926D0A6A}"/>
            </a:ext>
          </a:extLst>
        </xdr:cNvPr>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123134</xdr:rowOff>
    </xdr:from>
    <xdr:ext cx="469744" cy="259045"/>
    <xdr:sp macro="" textlink="">
      <xdr:nvSpPr>
        <xdr:cNvPr id="377" name="n_1mainValue【公営住宅】&#10;一人当たり面積">
          <a:extLst>
            <a:ext uri="{FF2B5EF4-FFF2-40B4-BE49-F238E27FC236}">
              <a16:creationId xmlns:a16="http://schemas.microsoft.com/office/drawing/2014/main" id="{E6945BD9-7A83-41D5-9997-EEBEF01764D4}"/>
            </a:ext>
          </a:extLst>
        </xdr:cNvPr>
        <xdr:cNvSpPr txBox="1"/>
      </xdr:nvSpPr>
      <xdr:spPr>
        <a:xfrm>
          <a:off x="9391727" y="148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125311</xdr:rowOff>
    </xdr:from>
    <xdr:ext cx="469744" cy="259045"/>
    <xdr:sp macro="" textlink="">
      <xdr:nvSpPr>
        <xdr:cNvPr id="378" name="n_2mainValue【公営住宅】&#10;一人当たり面積">
          <a:extLst>
            <a:ext uri="{FF2B5EF4-FFF2-40B4-BE49-F238E27FC236}">
              <a16:creationId xmlns:a16="http://schemas.microsoft.com/office/drawing/2014/main" id="{DE6CD444-D801-47A4-AAB0-A38D52BCB899}"/>
            </a:ext>
          </a:extLst>
        </xdr:cNvPr>
        <xdr:cNvSpPr txBox="1"/>
      </xdr:nvSpPr>
      <xdr:spPr>
        <a:xfrm>
          <a:off x="8515427" y="1487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90478</xdr:rowOff>
    </xdr:from>
    <xdr:ext cx="469744" cy="259045"/>
    <xdr:sp macro="" textlink="">
      <xdr:nvSpPr>
        <xdr:cNvPr id="379" name="n_3mainValue【公営住宅】&#10;一人当たり面積">
          <a:extLst>
            <a:ext uri="{FF2B5EF4-FFF2-40B4-BE49-F238E27FC236}">
              <a16:creationId xmlns:a16="http://schemas.microsoft.com/office/drawing/2014/main" id="{685AAD4D-B332-4FDA-8B2C-3C13CA42868C}"/>
            </a:ext>
          </a:extLst>
        </xdr:cNvPr>
        <xdr:cNvSpPr txBox="1"/>
      </xdr:nvSpPr>
      <xdr:spPr>
        <a:xfrm>
          <a:off x="7626427" y="148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129883</xdr:rowOff>
    </xdr:from>
    <xdr:ext cx="469744" cy="259045"/>
    <xdr:sp macro="" textlink="">
      <xdr:nvSpPr>
        <xdr:cNvPr id="380" name="n_4mainValue【公営住宅】&#10;一人当たり面積">
          <a:extLst>
            <a:ext uri="{FF2B5EF4-FFF2-40B4-BE49-F238E27FC236}">
              <a16:creationId xmlns:a16="http://schemas.microsoft.com/office/drawing/2014/main" id="{B319E332-95F2-43B1-A86B-CED39886518A}"/>
            </a:ext>
          </a:extLst>
        </xdr:cNvPr>
        <xdr:cNvSpPr txBox="1"/>
      </xdr:nvSpPr>
      <xdr:spPr>
        <a:xfrm>
          <a:off x="6737427" y="1487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AB4574E-9DDD-482D-B34C-7E8DA18A128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7F9EB2C4-CB07-476E-A706-AF97FC7B1BF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ED73EB3E-CD25-4AA3-BD78-8607EE2C320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4F33A281-53C7-4C8A-AB18-42DD52FB249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373D745-D54B-4C68-B122-0C1CD5B0E84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87EE099E-C3C8-421F-86C8-BAEF9622DFB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96B66AB2-0D98-45D6-A257-7E1A6493B6D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ED2BFC79-D3E7-481B-96A9-55E0E5E9E7A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F50E0064-76CB-447C-ABFB-A5F69D626B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2CB1CA98-7488-49A7-B409-C7EE8BAA8B2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A7C91574-42A8-4011-9518-473B67BF9D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6FD1ED2F-27D8-4E80-874B-8A79CC7BE96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4D8BEA56-0924-4116-859A-0ED071132EC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1B2C95EB-6D32-4A99-87BC-87677142EB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F722C805-68C7-4285-9E7C-264B933518F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6413F061-BDD3-4EE8-BDD8-1A87BC0C265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7C0D2516-39CA-4600-8D1F-47C491B059F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AB5AE261-E865-4F44-B86C-9AF0285ED9B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C9852439-3DBA-4A8E-A003-22922CB70FF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4D7FD2E7-8CDA-4A26-9791-0DC59342017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FBCDD7A1-E048-4C32-A7D6-6F2C2706C83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E98C1424-5B6C-4808-987C-4090D878980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A83731F4-2D32-4E17-B582-107CDBBB9E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80F04C31-7585-4921-9E2E-F67216D5653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EC250347-1E24-4545-9515-5D3EDDDCED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2FDFB4DD-77A7-4362-8B22-8F11DB93BF5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FF1EE821-DC7E-4F90-A0A5-BA3F7FE3738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291B977E-5610-46B2-AE17-090226C7900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F45D89F7-3726-4D6D-8ECE-9B9A58001C6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2EEBE66B-003A-4904-98D4-989F632DD00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92D20F09-9EC2-4B6A-8510-3344BD12125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78AFC22E-BE00-410A-9D5A-3C960E5E48C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BC1C22F2-733A-4A0F-8CFD-C961D2CE11C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F71BBC8B-EB1C-4AE6-AF09-3630416F183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2BD4E4AD-25D8-4D0F-97DF-4A572966A70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FAFA3B8B-5DAA-4B5D-8816-9F48D542556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58F42AE6-B49D-4900-A017-37D91501728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706E619E-823B-4A79-95BC-85CD062CAD3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28882D9A-987A-41BA-A942-E1EDA7F81F6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A9C1E365-A4CC-4040-8B8E-276A658D3B7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ED5BFEE7-49DF-47E0-B06C-16D86F13F64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D57CE782-DC66-4419-9377-3C38032D71F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BD2121E6-D646-4E23-AF98-4DA3C6BA2D1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9CC0A426-9080-4BEE-BB9F-0C846B46FB3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BBF860CA-AF2F-46BB-84EB-DEA285529835}"/>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6167EA8F-65D8-4942-9CCD-9D8B68D6D35D}"/>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454F3326-D73D-49A6-8F3B-2F6FEA692058}"/>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0E8106B3-CA3D-4BED-B078-FD792B131CA8}"/>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F87B8E91-F4EB-4C0F-A065-D1A71FB122C2}"/>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F249B6C6-8D15-44EA-B4C4-E779F66A9F69}"/>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9EBB43E6-F63C-4A41-9A97-2D39D39E85F6}"/>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52476BF9-CA21-4D59-9724-DC0B9AA2EB05}"/>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EE96D26-137C-42F4-A226-8241E901B9B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AD9A458-DE31-4513-B23C-F1C6F64D477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AEE25CA-04BA-434A-A596-CC2A16F41E6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E40EA11-2EAF-487B-BDFC-1DB0FC83B2F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FCD9758B-AE6D-46F9-A7C9-583BBDA6700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97246</xdr:rowOff>
    </xdr:from>
    <xdr:to>
      <xdr:col>85</xdr:col>
      <xdr:colOff>177800</xdr:colOff>
      <xdr:row>37</xdr:row>
      <xdr:rowOff>27396</xdr:rowOff>
    </xdr:to>
    <xdr:sp macro="" textlink="">
      <xdr:nvSpPr>
        <xdr:cNvPr id="438" name="楕円 437">
          <a:extLst>
            <a:ext uri="{FF2B5EF4-FFF2-40B4-BE49-F238E27FC236}">
              <a16:creationId xmlns:a16="http://schemas.microsoft.com/office/drawing/2014/main" id="{476A47FF-9762-4677-905D-7BFE5F66BABF}"/>
            </a:ext>
          </a:extLst>
        </xdr:cNvPr>
        <xdr:cNvSpPr/>
      </xdr:nvSpPr>
      <xdr:spPr>
        <a:xfrm>
          <a:off x="162687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120123</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CC100D74-8654-4934-9D55-539AE5D34F57}"/>
            </a:ext>
          </a:extLst>
        </xdr:cNvPr>
        <xdr:cNvSpPr txBox="1"/>
      </xdr:nvSpPr>
      <xdr:spPr>
        <a:xfrm>
          <a:off x="16357600" y="612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440" name="楕円 439">
          <a:extLst>
            <a:ext uri="{FF2B5EF4-FFF2-40B4-BE49-F238E27FC236}">
              <a16:creationId xmlns:a16="http://schemas.microsoft.com/office/drawing/2014/main" id="{F579A985-9593-4356-B3A3-FCE42DF2144B}"/>
            </a:ext>
          </a:extLst>
        </xdr:cNvPr>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121920</xdr:rowOff>
    </xdr:from>
    <xdr:to>
      <xdr:col>85</xdr:col>
      <xdr:colOff>127000</xdr:colOff>
      <xdr:row>36</xdr:row>
      <xdr:rowOff>148046</xdr:rowOff>
    </xdr:to>
    <xdr:cxnSp macro="">
      <xdr:nvCxnSpPr>
        <xdr:cNvPr id="441" name="直線コネクタ 440">
          <a:extLst>
            <a:ext uri="{FF2B5EF4-FFF2-40B4-BE49-F238E27FC236}">
              <a16:creationId xmlns:a16="http://schemas.microsoft.com/office/drawing/2014/main" id="{C0463A9E-60F1-4A21-B1C9-DC25FA0CD651}"/>
            </a:ext>
          </a:extLst>
        </xdr:cNvPr>
        <xdr:cNvCxnSpPr/>
      </xdr:nvCxnSpPr>
      <xdr:spPr>
        <a:xfrm>
          <a:off x="15481300" y="62941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169092</xdr:rowOff>
    </xdr:from>
    <xdr:to>
      <xdr:col>76</xdr:col>
      <xdr:colOff>165100</xdr:colOff>
      <xdr:row>36</xdr:row>
      <xdr:rowOff>99242</xdr:rowOff>
    </xdr:to>
    <xdr:sp macro="" textlink="">
      <xdr:nvSpPr>
        <xdr:cNvPr id="442" name="楕円 441">
          <a:extLst>
            <a:ext uri="{FF2B5EF4-FFF2-40B4-BE49-F238E27FC236}">
              <a16:creationId xmlns:a16="http://schemas.microsoft.com/office/drawing/2014/main" id="{1BC7BBD2-77A3-4B54-94F7-282E074CD4EB}"/>
            </a:ext>
          </a:extLst>
        </xdr:cNvPr>
        <xdr:cNvSpPr/>
      </xdr:nvSpPr>
      <xdr:spPr>
        <a:xfrm>
          <a:off x="14541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48442</xdr:rowOff>
    </xdr:from>
    <xdr:to>
      <xdr:col>81</xdr:col>
      <xdr:colOff>50800</xdr:colOff>
      <xdr:row>36</xdr:row>
      <xdr:rowOff>121920</xdr:rowOff>
    </xdr:to>
    <xdr:cxnSp macro="">
      <xdr:nvCxnSpPr>
        <xdr:cNvPr id="443" name="直線コネクタ 442">
          <a:extLst>
            <a:ext uri="{FF2B5EF4-FFF2-40B4-BE49-F238E27FC236}">
              <a16:creationId xmlns:a16="http://schemas.microsoft.com/office/drawing/2014/main" id="{86F56315-C7D2-4350-A100-CB9C3EFB83FF}"/>
            </a:ext>
          </a:extLst>
        </xdr:cNvPr>
        <xdr:cNvCxnSpPr/>
      </xdr:nvCxnSpPr>
      <xdr:spPr>
        <a:xfrm>
          <a:off x="14592300" y="6220642"/>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126637</xdr:rowOff>
    </xdr:from>
    <xdr:to>
      <xdr:col>72</xdr:col>
      <xdr:colOff>38100</xdr:colOff>
      <xdr:row>36</xdr:row>
      <xdr:rowOff>56787</xdr:rowOff>
    </xdr:to>
    <xdr:sp macro="" textlink="">
      <xdr:nvSpPr>
        <xdr:cNvPr id="444" name="楕円 443">
          <a:extLst>
            <a:ext uri="{FF2B5EF4-FFF2-40B4-BE49-F238E27FC236}">
              <a16:creationId xmlns:a16="http://schemas.microsoft.com/office/drawing/2014/main" id="{E3AF174B-881F-4A77-9505-FE8D4D4516C9}"/>
            </a:ext>
          </a:extLst>
        </xdr:cNvPr>
        <xdr:cNvSpPr/>
      </xdr:nvSpPr>
      <xdr:spPr>
        <a:xfrm>
          <a:off x="13652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5987</xdr:rowOff>
    </xdr:from>
    <xdr:to>
      <xdr:col>76</xdr:col>
      <xdr:colOff>114300</xdr:colOff>
      <xdr:row>36</xdr:row>
      <xdr:rowOff>48442</xdr:rowOff>
    </xdr:to>
    <xdr:cxnSp macro="">
      <xdr:nvCxnSpPr>
        <xdr:cNvPr id="445" name="直線コネクタ 444">
          <a:extLst>
            <a:ext uri="{FF2B5EF4-FFF2-40B4-BE49-F238E27FC236}">
              <a16:creationId xmlns:a16="http://schemas.microsoft.com/office/drawing/2014/main" id="{5EB8ED8B-7BFC-48EE-9C63-000B5DD88E94}"/>
            </a:ext>
          </a:extLst>
        </xdr:cNvPr>
        <xdr:cNvCxnSpPr/>
      </xdr:nvCxnSpPr>
      <xdr:spPr>
        <a:xfrm>
          <a:off x="13703300" y="61781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100511</xdr:rowOff>
    </xdr:from>
    <xdr:to>
      <xdr:col>67</xdr:col>
      <xdr:colOff>101600</xdr:colOff>
      <xdr:row>36</xdr:row>
      <xdr:rowOff>30661</xdr:rowOff>
    </xdr:to>
    <xdr:sp macro="" textlink="">
      <xdr:nvSpPr>
        <xdr:cNvPr id="446" name="楕円 445">
          <a:extLst>
            <a:ext uri="{FF2B5EF4-FFF2-40B4-BE49-F238E27FC236}">
              <a16:creationId xmlns:a16="http://schemas.microsoft.com/office/drawing/2014/main" id="{1260A1F3-D969-42EF-8CCA-450BDA3C49A2}"/>
            </a:ext>
          </a:extLst>
        </xdr:cNvPr>
        <xdr:cNvSpPr/>
      </xdr:nvSpPr>
      <xdr:spPr>
        <a:xfrm>
          <a:off x="12763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151311</xdr:rowOff>
    </xdr:from>
    <xdr:to>
      <xdr:col>71</xdr:col>
      <xdr:colOff>177800</xdr:colOff>
      <xdr:row>36</xdr:row>
      <xdr:rowOff>5987</xdr:rowOff>
    </xdr:to>
    <xdr:cxnSp macro="">
      <xdr:nvCxnSpPr>
        <xdr:cNvPr id="447" name="直線コネクタ 446">
          <a:extLst>
            <a:ext uri="{FF2B5EF4-FFF2-40B4-BE49-F238E27FC236}">
              <a16:creationId xmlns:a16="http://schemas.microsoft.com/office/drawing/2014/main" id="{8233C509-BA6A-4E3B-BEC4-9817FF691475}"/>
            </a:ext>
          </a:extLst>
        </xdr:cNvPr>
        <xdr:cNvCxnSpPr/>
      </xdr:nvCxnSpPr>
      <xdr:spPr>
        <a:xfrm>
          <a:off x="12814300" y="615206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57C2956B-2952-4F31-9851-74398C948395}"/>
            </a:ext>
          </a:extLst>
        </xdr:cNvPr>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AFBD53DA-1BF5-43EE-9E8E-9772C877F706}"/>
            </a:ext>
          </a:extLst>
        </xdr:cNvPr>
        <xdr:cNvSpPr txBox="1"/>
      </xdr:nvSpPr>
      <xdr:spPr>
        <a:xfrm>
          <a:off x="14389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3075F367-3703-4FB9-ABCC-3E72D9140634}"/>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B489B784-D37A-4728-913E-EF5552AB86E3}"/>
            </a:ext>
          </a:extLst>
        </xdr:cNvPr>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1ED25C93-939E-4AAB-BB7C-CA7650C2DAF8}"/>
            </a:ext>
          </a:extLst>
        </xdr:cNvPr>
        <xdr:cNvSpPr txBox="1"/>
      </xdr:nvSpPr>
      <xdr:spPr>
        <a:xfrm>
          <a:off x="15266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115769</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A3291EC7-585C-44F8-87FE-D5B5509A7F38}"/>
            </a:ext>
          </a:extLst>
        </xdr:cNvPr>
        <xdr:cNvSpPr txBox="1"/>
      </xdr:nvSpPr>
      <xdr:spPr>
        <a:xfrm>
          <a:off x="14389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73314</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9B5AAA12-664F-4C26-9DCB-17C9255DDF09}"/>
            </a:ext>
          </a:extLst>
        </xdr:cNvPr>
        <xdr:cNvSpPr txBox="1"/>
      </xdr:nvSpPr>
      <xdr:spPr>
        <a:xfrm>
          <a:off x="13500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47188</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FEB16C1A-C8B9-4E3C-A9C4-F6011C397B49}"/>
            </a:ext>
          </a:extLst>
        </xdr:cNvPr>
        <xdr:cNvSpPr txBox="1"/>
      </xdr:nvSpPr>
      <xdr:spPr>
        <a:xfrm>
          <a:off x="126117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FDC55AC-17DA-44FC-BB26-8C05CBF9299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7F0A9088-E79A-46BF-B4F7-053062BE323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9D6D639E-7322-4067-A82F-D881672E03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AD968901-A5AE-4A22-91DF-190642FE1D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827C280-2EDF-4328-BF1E-D3974DB3C59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76BA6689-73C1-43A8-ACAD-51C0A622B8F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8DE42458-98F8-426B-8D51-9FB69CEB1CF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99CABACB-BC58-48DF-B8D1-1F888D94AB3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D486E9DF-4983-4FD2-A72D-3BD57EE8201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56D5300F-F7EA-4EAA-9B47-43669CED05D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3898B810-9F55-4452-88FB-435851CDABD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B96745E6-9001-41E8-A76C-D7BBF4436F6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1AE1AA08-9DAD-4D96-9E58-CB520A77D45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1ECD2AA5-B04C-494F-8BFF-F09AF43BCDF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BAA6321A-B99F-40E2-8D6D-C1243521B1E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38B93EF8-ABD5-4B09-98AC-C096C86EC0E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37278A44-4FDF-4B25-9479-41018033243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10F84060-9FD3-45C5-A6EF-FAB147FCC7C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23F6F198-DCC7-4F6B-97EE-880DC5F45B2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8248A5BB-E5EA-4F35-8AE1-9BA3C222388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3D5EAB57-E9FE-4079-8399-500DA76819F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23418474-B37E-4DC5-95C2-9F63C04A1DFF}"/>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17B4909-9662-4492-BBBF-A8D28C5145B4}"/>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3748EED2-C63E-4A36-AC5E-F4A1A8A3125E}"/>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469D6DBF-EF20-49E5-842F-672721D7A6E7}"/>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D52FE518-9091-4607-8446-0E7CAA0D89DA}"/>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E82C2D3D-D2E7-4348-A711-E565179A4DB1}"/>
            </a:ext>
          </a:extLst>
        </xdr:cNvPr>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3AC8B52A-6634-4A48-9A48-07B3401B9785}"/>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0F974A9D-6246-4503-9C2B-D610CCCB5A17}"/>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2712F27C-4C12-49F4-8815-50B7E5D6D72A}"/>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BBD4119A-CC43-4F7B-A1B8-3B3BAFB7E43F}"/>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AEEFA21A-1C76-412F-8513-9E7912562CBC}"/>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ADC6790-77AA-4180-8E46-056FF2DB357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22FEE4D-DACF-46B5-991F-D8F499B208F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E63A3B8-F141-4EA7-A303-5B87ED02F3C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ECF89C6-3113-473E-9959-0EE15E745FF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2EC970E-7688-4C5B-ABEC-A7939BFFCF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136499</xdr:rowOff>
    </xdr:from>
    <xdr:to>
      <xdr:col>116</xdr:col>
      <xdr:colOff>114300</xdr:colOff>
      <xdr:row>40</xdr:row>
      <xdr:rowOff>66649</xdr:rowOff>
    </xdr:to>
    <xdr:sp macro="" textlink="">
      <xdr:nvSpPr>
        <xdr:cNvPr id="493" name="楕円 492">
          <a:extLst>
            <a:ext uri="{FF2B5EF4-FFF2-40B4-BE49-F238E27FC236}">
              <a16:creationId xmlns:a16="http://schemas.microsoft.com/office/drawing/2014/main" id="{96C21FAD-9ECA-4968-965D-B267807C49CA}"/>
            </a:ext>
          </a:extLst>
        </xdr:cNvPr>
        <xdr:cNvSpPr/>
      </xdr:nvSpPr>
      <xdr:spPr>
        <a:xfrm>
          <a:off x="22110700" y="68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114926</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C10F58B8-45FB-47D9-ABBA-E3F723A7ACCA}"/>
            </a:ext>
          </a:extLst>
        </xdr:cNvPr>
        <xdr:cNvSpPr txBox="1"/>
      </xdr:nvSpPr>
      <xdr:spPr>
        <a:xfrm>
          <a:off x="22199600" y="68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147472</xdr:rowOff>
    </xdr:from>
    <xdr:to>
      <xdr:col>112</xdr:col>
      <xdr:colOff>38100</xdr:colOff>
      <xdr:row>40</xdr:row>
      <xdr:rowOff>77622</xdr:rowOff>
    </xdr:to>
    <xdr:sp macro="" textlink="">
      <xdr:nvSpPr>
        <xdr:cNvPr id="495" name="楕円 494">
          <a:extLst>
            <a:ext uri="{FF2B5EF4-FFF2-40B4-BE49-F238E27FC236}">
              <a16:creationId xmlns:a16="http://schemas.microsoft.com/office/drawing/2014/main" id="{639C9274-648A-4361-912E-EC5A6489E936}"/>
            </a:ext>
          </a:extLst>
        </xdr:cNvPr>
        <xdr:cNvSpPr/>
      </xdr:nvSpPr>
      <xdr:spPr>
        <a:xfrm>
          <a:off x="21272500" y="683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xdr:rowOff>
    </xdr:from>
    <xdr:to>
      <xdr:col>116</xdr:col>
      <xdr:colOff>63500</xdr:colOff>
      <xdr:row>40</xdr:row>
      <xdr:rowOff>26822</xdr:rowOff>
    </xdr:to>
    <xdr:cxnSp macro="">
      <xdr:nvCxnSpPr>
        <xdr:cNvPr id="496" name="直線コネクタ 495">
          <a:extLst>
            <a:ext uri="{FF2B5EF4-FFF2-40B4-BE49-F238E27FC236}">
              <a16:creationId xmlns:a16="http://schemas.microsoft.com/office/drawing/2014/main" id="{DF26C41C-A7F2-4E7F-8207-E8035ECCB72F}"/>
            </a:ext>
          </a:extLst>
        </xdr:cNvPr>
        <xdr:cNvCxnSpPr/>
      </xdr:nvCxnSpPr>
      <xdr:spPr>
        <a:xfrm flipV="1">
          <a:off x="21323300" y="6873849"/>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154787</xdr:rowOff>
    </xdr:from>
    <xdr:to>
      <xdr:col>107</xdr:col>
      <xdr:colOff>101600</xdr:colOff>
      <xdr:row>40</xdr:row>
      <xdr:rowOff>84937</xdr:rowOff>
    </xdr:to>
    <xdr:sp macro="" textlink="">
      <xdr:nvSpPr>
        <xdr:cNvPr id="497" name="楕円 496">
          <a:extLst>
            <a:ext uri="{FF2B5EF4-FFF2-40B4-BE49-F238E27FC236}">
              <a16:creationId xmlns:a16="http://schemas.microsoft.com/office/drawing/2014/main" id="{659FD2A0-E02B-4849-A7B6-D9C705C85E30}"/>
            </a:ext>
          </a:extLst>
        </xdr:cNvPr>
        <xdr:cNvSpPr/>
      </xdr:nvSpPr>
      <xdr:spPr>
        <a:xfrm>
          <a:off x="20383500" y="6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26822</xdr:rowOff>
    </xdr:from>
    <xdr:to>
      <xdr:col>111</xdr:col>
      <xdr:colOff>177800</xdr:colOff>
      <xdr:row>40</xdr:row>
      <xdr:rowOff>34137</xdr:rowOff>
    </xdr:to>
    <xdr:cxnSp macro="">
      <xdr:nvCxnSpPr>
        <xdr:cNvPr id="498" name="直線コネクタ 497">
          <a:extLst>
            <a:ext uri="{FF2B5EF4-FFF2-40B4-BE49-F238E27FC236}">
              <a16:creationId xmlns:a16="http://schemas.microsoft.com/office/drawing/2014/main" id="{C8F2F7D2-C889-4C5F-B2DC-DAA31E592988}"/>
            </a:ext>
          </a:extLst>
        </xdr:cNvPr>
        <xdr:cNvCxnSpPr/>
      </xdr:nvCxnSpPr>
      <xdr:spPr>
        <a:xfrm flipV="1">
          <a:off x="20434300" y="688482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161189</xdr:rowOff>
    </xdr:from>
    <xdr:to>
      <xdr:col>102</xdr:col>
      <xdr:colOff>165100</xdr:colOff>
      <xdr:row>40</xdr:row>
      <xdr:rowOff>91339</xdr:rowOff>
    </xdr:to>
    <xdr:sp macro="" textlink="">
      <xdr:nvSpPr>
        <xdr:cNvPr id="499" name="楕円 498">
          <a:extLst>
            <a:ext uri="{FF2B5EF4-FFF2-40B4-BE49-F238E27FC236}">
              <a16:creationId xmlns:a16="http://schemas.microsoft.com/office/drawing/2014/main" id="{D3ABA078-DAC5-4B21-8955-E612CFFBA24C}"/>
            </a:ext>
          </a:extLst>
        </xdr:cNvPr>
        <xdr:cNvSpPr/>
      </xdr:nvSpPr>
      <xdr:spPr>
        <a:xfrm>
          <a:off x="19494500" y="68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34137</xdr:rowOff>
    </xdr:from>
    <xdr:to>
      <xdr:col>107</xdr:col>
      <xdr:colOff>50800</xdr:colOff>
      <xdr:row>40</xdr:row>
      <xdr:rowOff>40539</xdr:rowOff>
    </xdr:to>
    <xdr:cxnSp macro="">
      <xdr:nvCxnSpPr>
        <xdr:cNvPr id="500" name="直線コネクタ 499">
          <a:extLst>
            <a:ext uri="{FF2B5EF4-FFF2-40B4-BE49-F238E27FC236}">
              <a16:creationId xmlns:a16="http://schemas.microsoft.com/office/drawing/2014/main" id="{F9798C60-8564-4E95-A5C4-608C27D97090}"/>
            </a:ext>
          </a:extLst>
        </xdr:cNvPr>
        <xdr:cNvCxnSpPr/>
      </xdr:nvCxnSpPr>
      <xdr:spPr>
        <a:xfrm flipV="1">
          <a:off x="19545300" y="6892137"/>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169418</xdr:rowOff>
    </xdr:from>
    <xdr:to>
      <xdr:col>98</xdr:col>
      <xdr:colOff>38100</xdr:colOff>
      <xdr:row>40</xdr:row>
      <xdr:rowOff>99568</xdr:rowOff>
    </xdr:to>
    <xdr:sp macro="" textlink="">
      <xdr:nvSpPr>
        <xdr:cNvPr id="501" name="楕円 500">
          <a:extLst>
            <a:ext uri="{FF2B5EF4-FFF2-40B4-BE49-F238E27FC236}">
              <a16:creationId xmlns:a16="http://schemas.microsoft.com/office/drawing/2014/main" id="{3B3D1C5B-45F4-4064-8856-AD7A8FF04111}"/>
            </a:ext>
          </a:extLst>
        </xdr:cNvPr>
        <xdr:cNvSpPr/>
      </xdr:nvSpPr>
      <xdr:spPr>
        <a:xfrm>
          <a:off x="18605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40539</xdr:rowOff>
    </xdr:from>
    <xdr:to>
      <xdr:col>102</xdr:col>
      <xdr:colOff>114300</xdr:colOff>
      <xdr:row>40</xdr:row>
      <xdr:rowOff>48768</xdr:rowOff>
    </xdr:to>
    <xdr:cxnSp macro="">
      <xdr:nvCxnSpPr>
        <xdr:cNvPr id="502" name="直線コネクタ 501">
          <a:extLst>
            <a:ext uri="{FF2B5EF4-FFF2-40B4-BE49-F238E27FC236}">
              <a16:creationId xmlns:a16="http://schemas.microsoft.com/office/drawing/2014/main" id="{FC19E141-A90D-429D-8413-0834CC6F4988}"/>
            </a:ext>
          </a:extLst>
        </xdr:cNvPr>
        <xdr:cNvCxnSpPr/>
      </xdr:nvCxnSpPr>
      <xdr:spPr>
        <a:xfrm flipV="1">
          <a:off x="18656300" y="689853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A45AA454-B922-46FB-A2B0-103E7A53BC44}"/>
            </a:ext>
          </a:extLst>
        </xdr:cNvPr>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4A35E86C-0E8A-4409-A622-62BDCA8B3D2B}"/>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E7BB16E2-D7E3-450F-A33C-8915D2B4D224}"/>
            </a:ext>
          </a:extLst>
        </xdr:cNvPr>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49DE653A-B0B5-4823-8419-EC3092BFD443}"/>
            </a:ext>
          </a:extLst>
        </xdr:cNvPr>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68749</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C3E743F7-DFEA-42D5-B6F1-EE6AC4E9C93A}"/>
            </a:ext>
          </a:extLst>
        </xdr:cNvPr>
        <xdr:cNvSpPr txBox="1"/>
      </xdr:nvSpPr>
      <xdr:spPr>
        <a:xfrm>
          <a:off x="21075727" y="692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76064</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AB76CD51-D3C2-491D-B8AA-158F48C4A949}"/>
            </a:ext>
          </a:extLst>
        </xdr:cNvPr>
        <xdr:cNvSpPr txBox="1"/>
      </xdr:nvSpPr>
      <xdr:spPr>
        <a:xfrm>
          <a:off x="20199427" y="693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82466</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9C1687D2-AAA3-4444-9DBB-B4FD05ECBE55}"/>
            </a:ext>
          </a:extLst>
        </xdr:cNvPr>
        <xdr:cNvSpPr txBox="1"/>
      </xdr:nvSpPr>
      <xdr:spPr>
        <a:xfrm>
          <a:off x="19310427" y="69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90695</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B20C5859-26F5-4BF2-BB89-918A3CB8B2C8}"/>
            </a:ext>
          </a:extLst>
        </xdr:cNvPr>
        <xdr:cNvSpPr txBox="1"/>
      </xdr:nvSpPr>
      <xdr:spPr>
        <a:xfrm>
          <a:off x="18421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AD2B3EFF-02ED-462A-9495-A216FA066AF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364A54C1-67D9-4414-9F88-E480B5B3102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659AAFE5-71EC-4170-80F2-3A29AD692A1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674D0A0E-FF53-4E9B-BD07-3F50ECEAFBE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A3B2A225-17F8-40BF-8C7F-2CE84D9D62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97435C0D-E564-4D5A-9E1C-6E2EB2C9DC0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E9D484A-8AED-436C-9F95-97A0BE8117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6978941A-AF43-4B24-B2C3-290F5C7D4A4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DA6262E1-1C8E-4670-A25F-3762C10D9B9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17189F8F-F2CE-479C-86EA-09D0AB1D33B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4FE63376-A541-44D3-9567-0116EA2AD32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35EA0574-1B5D-437A-B4CB-6771F1947F3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C21A4184-F6F7-4534-89E3-20CC0E8E27D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55C2FD6-EB13-47AE-BE38-FAFBA1479B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93771062-44FC-42E1-B160-93FCDA1F63D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9CBF145C-FFE9-4DCC-A99E-966FF2C2E63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478DF662-8338-4ED0-8D88-A21FB30067B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E0C1BA8-EE05-4B2F-AF07-F657D3E4BF5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3F054798-7C9D-4E9B-A3E1-CEB39847A2F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E4E9E405-2003-4FDB-B9B8-C542380AA5B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59CBB1F7-1359-43F7-B9C6-D184B5C4B52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1A7B490D-0A12-4B2A-A038-5010DAEA7DA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1DB97DD1-FF0A-4E6D-A185-1B67A7EC15E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EFC016AE-8F08-44F2-A079-30855BA59D9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ED52C606-5F23-4491-BFB2-0174A4C936B4}"/>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C565DFE7-C98B-43CA-9644-CB0C7CB52F39}"/>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3CBEBDA7-02C8-49F4-AD27-28AA6C34203A}"/>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E5B358C7-BBD8-4AF0-83AF-A76C5C9B4BFC}"/>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BEBBA160-AF8E-431A-90F5-02F539B95291}"/>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95D5E9F8-1950-430D-AA1F-83B02C130799}"/>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33C94F27-3BCE-496A-B43A-8388A1C3DECC}"/>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7503888D-9991-45B1-B1B6-779426EFCF1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D3BFD0D2-17F6-4221-B459-A65DBBF06C97}"/>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8E74FD28-339D-4C07-8668-EA9D800450B6}"/>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B6188819-6A02-4868-B7FE-B650F1F594BA}"/>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CD61CEF-2D13-4676-8D47-12EB1E9DBB5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3529213-70CD-4FFD-AB77-037BDE291EC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7C25EF9-53BB-4952-AB8B-32B1ABD65A7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C0EC63D-42BA-476C-B6B9-FDBF327F99D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C682ED6-2301-4BFF-887E-58C979F626E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25400</xdr:rowOff>
    </xdr:from>
    <xdr:to>
      <xdr:col>85</xdr:col>
      <xdr:colOff>177800</xdr:colOff>
      <xdr:row>62</xdr:row>
      <xdr:rowOff>127000</xdr:rowOff>
    </xdr:to>
    <xdr:sp macro="" textlink="">
      <xdr:nvSpPr>
        <xdr:cNvPr id="551" name="楕円 550">
          <a:extLst>
            <a:ext uri="{FF2B5EF4-FFF2-40B4-BE49-F238E27FC236}">
              <a16:creationId xmlns:a16="http://schemas.microsoft.com/office/drawing/2014/main" id="{FAB8295D-C8F7-4B76-9854-CB06318FA312}"/>
            </a:ext>
          </a:extLst>
        </xdr:cNvPr>
        <xdr:cNvSpPr/>
      </xdr:nvSpPr>
      <xdr:spPr>
        <a:xfrm>
          <a:off x="16268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3827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244C0A9A-0696-41DD-9C9C-596832A4E24B}"/>
            </a:ext>
          </a:extLst>
        </xdr:cNvPr>
        <xdr:cNvSpPr txBox="1"/>
      </xdr:nvSpPr>
      <xdr:spPr>
        <a:xfrm>
          <a:off x="16357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53975</xdr:rowOff>
    </xdr:from>
    <xdr:to>
      <xdr:col>81</xdr:col>
      <xdr:colOff>101600</xdr:colOff>
      <xdr:row>62</xdr:row>
      <xdr:rowOff>155575</xdr:rowOff>
    </xdr:to>
    <xdr:sp macro="" textlink="">
      <xdr:nvSpPr>
        <xdr:cNvPr id="553" name="楕円 552">
          <a:extLst>
            <a:ext uri="{FF2B5EF4-FFF2-40B4-BE49-F238E27FC236}">
              <a16:creationId xmlns:a16="http://schemas.microsoft.com/office/drawing/2014/main" id="{C84CE562-6E56-41BE-BC8D-39BBD6E9DDE7}"/>
            </a:ext>
          </a:extLst>
        </xdr:cNvPr>
        <xdr:cNvSpPr/>
      </xdr:nvSpPr>
      <xdr:spPr>
        <a:xfrm>
          <a:off x="15430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76200</xdr:rowOff>
    </xdr:from>
    <xdr:to>
      <xdr:col>85</xdr:col>
      <xdr:colOff>127000</xdr:colOff>
      <xdr:row>62</xdr:row>
      <xdr:rowOff>104775</xdr:rowOff>
    </xdr:to>
    <xdr:cxnSp macro="">
      <xdr:nvCxnSpPr>
        <xdr:cNvPr id="554" name="直線コネクタ 553">
          <a:extLst>
            <a:ext uri="{FF2B5EF4-FFF2-40B4-BE49-F238E27FC236}">
              <a16:creationId xmlns:a16="http://schemas.microsoft.com/office/drawing/2014/main" id="{6C31BEB3-5A08-44B1-BAAC-39B489985887}"/>
            </a:ext>
          </a:extLst>
        </xdr:cNvPr>
        <xdr:cNvCxnSpPr/>
      </xdr:nvCxnSpPr>
      <xdr:spPr>
        <a:xfrm flipV="1">
          <a:off x="15481300" y="107061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42545</xdr:rowOff>
    </xdr:from>
    <xdr:to>
      <xdr:col>76</xdr:col>
      <xdr:colOff>165100</xdr:colOff>
      <xdr:row>62</xdr:row>
      <xdr:rowOff>144145</xdr:rowOff>
    </xdr:to>
    <xdr:sp macro="" textlink="">
      <xdr:nvSpPr>
        <xdr:cNvPr id="555" name="楕円 554">
          <a:extLst>
            <a:ext uri="{FF2B5EF4-FFF2-40B4-BE49-F238E27FC236}">
              <a16:creationId xmlns:a16="http://schemas.microsoft.com/office/drawing/2014/main" id="{FCD6B56E-1BBF-4C2F-A261-C3B36C95246F}"/>
            </a:ext>
          </a:extLst>
        </xdr:cNvPr>
        <xdr:cNvSpPr/>
      </xdr:nvSpPr>
      <xdr:spPr>
        <a:xfrm>
          <a:off x="14541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93345</xdr:rowOff>
    </xdr:from>
    <xdr:to>
      <xdr:col>81</xdr:col>
      <xdr:colOff>50800</xdr:colOff>
      <xdr:row>62</xdr:row>
      <xdr:rowOff>104775</xdr:rowOff>
    </xdr:to>
    <xdr:cxnSp macro="">
      <xdr:nvCxnSpPr>
        <xdr:cNvPr id="556" name="直線コネクタ 555">
          <a:extLst>
            <a:ext uri="{FF2B5EF4-FFF2-40B4-BE49-F238E27FC236}">
              <a16:creationId xmlns:a16="http://schemas.microsoft.com/office/drawing/2014/main" id="{AD950816-D69B-4F13-9C56-CA3B715100DF}"/>
            </a:ext>
          </a:extLst>
        </xdr:cNvPr>
        <xdr:cNvCxnSpPr/>
      </xdr:nvCxnSpPr>
      <xdr:spPr>
        <a:xfrm>
          <a:off x="14592300" y="107232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xdr:rowOff>
    </xdr:from>
    <xdr:to>
      <xdr:col>72</xdr:col>
      <xdr:colOff>38100</xdr:colOff>
      <xdr:row>62</xdr:row>
      <xdr:rowOff>104140</xdr:rowOff>
    </xdr:to>
    <xdr:sp macro="" textlink="">
      <xdr:nvSpPr>
        <xdr:cNvPr id="557" name="楕円 556">
          <a:extLst>
            <a:ext uri="{FF2B5EF4-FFF2-40B4-BE49-F238E27FC236}">
              <a16:creationId xmlns:a16="http://schemas.microsoft.com/office/drawing/2014/main" id="{0759950B-5E43-457E-BD76-EB2A3D60CC1D}"/>
            </a:ext>
          </a:extLst>
        </xdr:cNvPr>
        <xdr:cNvSpPr/>
      </xdr:nvSpPr>
      <xdr:spPr>
        <a:xfrm>
          <a:off x="1365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53340</xdr:rowOff>
    </xdr:from>
    <xdr:to>
      <xdr:col>76</xdr:col>
      <xdr:colOff>114300</xdr:colOff>
      <xdr:row>62</xdr:row>
      <xdr:rowOff>93345</xdr:rowOff>
    </xdr:to>
    <xdr:cxnSp macro="">
      <xdr:nvCxnSpPr>
        <xdr:cNvPr id="558" name="直線コネクタ 557">
          <a:extLst>
            <a:ext uri="{FF2B5EF4-FFF2-40B4-BE49-F238E27FC236}">
              <a16:creationId xmlns:a16="http://schemas.microsoft.com/office/drawing/2014/main" id="{74358BAC-BB57-43EF-BAD8-38DDCE10D88A}"/>
            </a:ext>
          </a:extLst>
        </xdr:cNvPr>
        <xdr:cNvCxnSpPr/>
      </xdr:nvCxnSpPr>
      <xdr:spPr>
        <a:xfrm>
          <a:off x="13703300" y="106832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132080</xdr:rowOff>
    </xdr:from>
    <xdr:to>
      <xdr:col>67</xdr:col>
      <xdr:colOff>101600</xdr:colOff>
      <xdr:row>62</xdr:row>
      <xdr:rowOff>62230</xdr:rowOff>
    </xdr:to>
    <xdr:sp macro="" textlink="">
      <xdr:nvSpPr>
        <xdr:cNvPr id="559" name="楕円 558">
          <a:extLst>
            <a:ext uri="{FF2B5EF4-FFF2-40B4-BE49-F238E27FC236}">
              <a16:creationId xmlns:a16="http://schemas.microsoft.com/office/drawing/2014/main" id="{EDB21E96-8064-4AC7-83E5-F791874331F8}"/>
            </a:ext>
          </a:extLst>
        </xdr:cNvPr>
        <xdr:cNvSpPr/>
      </xdr:nvSpPr>
      <xdr:spPr>
        <a:xfrm>
          <a:off x="1276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xdr:rowOff>
    </xdr:from>
    <xdr:to>
      <xdr:col>71</xdr:col>
      <xdr:colOff>177800</xdr:colOff>
      <xdr:row>62</xdr:row>
      <xdr:rowOff>53340</xdr:rowOff>
    </xdr:to>
    <xdr:cxnSp macro="">
      <xdr:nvCxnSpPr>
        <xdr:cNvPr id="560" name="直線コネクタ 559">
          <a:extLst>
            <a:ext uri="{FF2B5EF4-FFF2-40B4-BE49-F238E27FC236}">
              <a16:creationId xmlns:a16="http://schemas.microsoft.com/office/drawing/2014/main" id="{E333E2F0-67CE-4B99-8815-1E29407748ED}"/>
            </a:ext>
          </a:extLst>
        </xdr:cNvPr>
        <xdr:cNvCxnSpPr/>
      </xdr:nvCxnSpPr>
      <xdr:spPr>
        <a:xfrm>
          <a:off x="12814300" y="106413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5735103E-6E5B-42C1-A85A-EA77D7DDB809}"/>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2EDB2BEA-A475-4BB3-9654-1DFFC57805D1}"/>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a:extLst>
            <a:ext uri="{FF2B5EF4-FFF2-40B4-BE49-F238E27FC236}">
              <a16:creationId xmlns:a16="http://schemas.microsoft.com/office/drawing/2014/main" id="{C51B5100-D8C3-4A06-BB1F-BB2DF493A548}"/>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a:extLst>
            <a:ext uri="{FF2B5EF4-FFF2-40B4-BE49-F238E27FC236}">
              <a16:creationId xmlns:a16="http://schemas.microsoft.com/office/drawing/2014/main" id="{2CA69268-746A-453C-BC61-D7C975D7B048}"/>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146702</xdr:rowOff>
    </xdr:from>
    <xdr:ext cx="405111" cy="259045"/>
    <xdr:sp macro="" textlink="">
      <xdr:nvSpPr>
        <xdr:cNvPr id="565" name="n_1mainValue【学校施設】&#10;有形固定資産減価償却率">
          <a:extLst>
            <a:ext uri="{FF2B5EF4-FFF2-40B4-BE49-F238E27FC236}">
              <a16:creationId xmlns:a16="http://schemas.microsoft.com/office/drawing/2014/main" id="{5FE5B812-D79A-475F-96A3-E290B12BE25F}"/>
            </a:ext>
          </a:extLst>
        </xdr:cNvPr>
        <xdr:cNvSpPr txBox="1"/>
      </xdr:nvSpPr>
      <xdr:spPr>
        <a:xfrm>
          <a:off x="152660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135272</xdr:rowOff>
    </xdr:from>
    <xdr:ext cx="405111" cy="259045"/>
    <xdr:sp macro="" textlink="">
      <xdr:nvSpPr>
        <xdr:cNvPr id="566" name="n_2mainValue【学校施設】&#10;有形固定資産減価償却率">
          <a:extLst>
            <a:ext uri="{FF2B5EF4-FFF2-40B4-BE49-F238E27FC236}">
              <a16:creationId xmlns:a16="http://schemas.microsoft.com/office/drawing/2014/main" id="{6AC18F08-EAC2-4243-8118-DAE619D54BB9}"/>
            </a:ext>
          </a:extLst>
        </xdr:cNvPr>
        <xdr:cNvSpPr txBox="1"/>
      </xdr:nvSpPr>
      <xdr:spPr>
        <a:xfrm>
          <a:off x="143897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95267</xdr:rowOff>
    </xdr:from>
    <xdr:ext cx="405111" cy="259045"/>
    <xdr:sp macro="" textlink="">
      <xdr:nvSpPr>
        <xdr:cNvPr id="567" name="n_3mainValue【学校施設】&#10;有形固定資産減価償却率">
          <a:extLst>
            <a:ext uri="{FF2B5EF4-FFF2-40B4-BE49-F238E27FC236}">
              <a16:creationId xmlns:a16="http://schemas.microsoft.com/office/drawing/2014/main" id="{FDAFDFAB-C8F2-4A3D-810F-8D79C6722B80}"/>
            </a:ext>
          </a:extLst>
        </xdr:cNvPr>
        <xdr:cNvSpPr txBox="1"/>
      </xdr:nvSpPr>
      <xdr:spPr>
        <a:xfrm>
          <a:off x="13500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53357</xdr:rowOff>
    </xdr:from>
    <xdr:ext cx="405111" cy="259045"/>
    <xdr:sp macro="" textlink="">
      <xdr:nvSpPr>
        <xdr:cNvPr id="568" name="n_4mainValue【学校施設】&#10;有形固定資産減価償却率">
          <a:extLst>
            <a:ext uri="{FF2B5EF4-FFF2-40B4-BE49-F238E27FC236}">
              <a16:creationId xmlns:a16="http://schemas.microsoft.com/office/drawing/2014/main" id="{4453B30F-0610-4EEC-90B8-7A67F625D5B6}"/>
            </a:ext>
          </a:extLst>
        </xdr:cNvPr>
        <xdr:cNvSpPr txBox="1"/>
      </xdr:nvSpPr>
      <xdr:spPr>
        <a:xfrm>
          <a:off x="12611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E5FBC8DE-600B-4349-AA4F-38B5A813C23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E0FC66C9-F938-47B2-8379-DC11E5BAB26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31190D95-53CE-489A-B831-DE9A2C66E68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63AD4DB-4C27-4043-B72B-18F23E8D125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333EECEA-181C-4851-AD65-7CF82D301A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41E9D616-5E8C-4E88-BE1E-1A4B3591A6A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0B281C4-7D59-42CD-BB9E-800631139D9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9F08537A-E854-4977-A6B4-0B9D20F6BE6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4764E412-7201-421D-B068-F9BB2988DDA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584F851A-50E0-45EE-A1B6-58A9D5500A0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E5108705-EB04-41BE-8A5F-4FA9496E0A1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D885B16E-BB34-488D-8247-121C1740CD6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BF6BA713-1D1E-4F68-B96F-4F3583A3FC4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C22FA803-81CD-47EC-AA40-7E6FA8A9D0B6}"/>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6AA88E1-10CE-47AF-A31F-2D925C61099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A255E11C-2A1D-4DC4-9ACA-FFA371EF435A}"/>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78E61A38-61E6-43BA-BCE1-752FB1C72D7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E8BD66BD-D3C8-4535-9420-33CA913B73E7}"/>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5250527E-D44E-42B1-A71F-7570536D5C2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70D996D7-F5F6-4154-9312-BBCEBD44732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8B1A439C-F88B-45D9-BA9E-D25A62DFBE3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096D5E1D-2140-407A-8B41-42A5D14BC678}"/>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6B88CF36-6DF6-4230-9BEE-5A6CC4CE6EAC}"/>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E529FCB1-37E8-4AFB-B222-054537CB572A}"/>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EFD2CFA8-13A2-428F-AE66-0AAF886D5451}"/>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B5BBB177-93CA-4275-BEDE-CD0399013CE1}"/>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95" name="【学校施設】&#10;一人当たり面積平均値テキスト">
          <a:extLst>
            <a:ext uri="{FF2B5EF4-FFF2-40B4-BE49-F238E27FC236}">
              <a16:creationId xmlns:a16="http://schemas.microsoft.com/office/drawing/2014/main" id="{DB317333-871E-4EBE-AFAA-11ABDA6A4D49}"/>
            </a:ext>
          </a:extLst>
        </xdr:cNvPr>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5ABA1F76-8C8F-4485-94DE-1956FAE65CB2}"/>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B0491F99-D026-48EE-BCA1-848B3E338222}"/>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8F097700-F4C9-4707-B6FE-BAAFDEE78ACD}"/>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5DE63566-8310-4A62-A80F-E8C3D4C808ED}"/>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706F1DE0-1504-4FE6-826B-B0C7829F1927}"/>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D1B83FA-ED0E-4A67-A9EF-B84BF1368BC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FEF9C33-1CD7-4321-8440-B8985F4178A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0927095-65C5-49D3-8862-70A9D9BADEE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16FE5F1-2969-4363-8C93-39BBFD7A0F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952A0EA-233A-4460-8851-F36604A1E0C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16774</xdr:rowOff>
    </xdr:from>
    <xdr:to>
      <xdr:col>116</xdr:col>
      <xdr:colOff>114300</xdr:colOff>
      <xdr:row>62</xdr:row>
      <xdr:rowOff>118374</xdr:rowOff>
    </xdr:to>
    <xdr:sp macro="" textlink="">
      <xdr:nvSpPr>
        <xdr:cNvPr id="606" name="楕円 605">
          <a:extLst>
            <a:ext uri="{FF2B5EF4-FFF2-40B4-BE49-F238E27FC236}">
              <a16:creationId xmlns:a16="http://schemas.microsoft.com/office/drawing/2014/main" id="{18D4DC71-0709-4331-8A9D-162DC497CCF8}"/>
            </a:ext>
          </a:extLst>
        </xdr:cNvPr>
        <xdr:cNvSpPr/>
      </xdr:nvSpPr>
      <xdr:spPr>
        <a:xfrm>
          <a:off x="22110700" y="1064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39651</xdr:rowOff>
    </xdr:from>
    <xdr:ext cx="469744" cy="259045"/>
    <xdr:sp macro="" textlink="">
      <xdr:nvSpPr>
        <xdr:cNvPr id="607" name="【学校施設】&#10;一人当たり面積該当値テキスト">
          <a:extLst>
            <a:ext uri="{FF2B5EF4-FFF2-40B4-BE49-F238E27FC236}">
              <a16:creationId xmlns:a16="http://schemas.microsoft.com/office/drawing/2014/main" id="{8F2FA0AF-561B-4C96-AF07-A12FAC9C5E53}"/>
            </a:ext>
          </a:extLst>
        </xdr:cNvPr>
        <xdr:cNvSpPr txBox="1"/>
      </xdr:nvSpPr>
      <xdr:spPr>
        <a:xfrm>
          <a:off x="22199600" y="104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27427</xdr:rowOff>
    </xdr:from>
    <xdr:to>
      <xdr:col>112</xdr:col>
      <xdr:colOff>38100</xdr:colOff>
      <xdr:row>62</xdr:row>
      <xdr:rowOff>129027</xdr:rowOff>
    </xdr:to>
    <xdr:sp macro="" textlink="">
      <xdr:nvSpPr>
        <xdr:cNvPr id="608" name="楕円 607">
          <a:extLst>
            <a:ext uri="{FF2B5EF4-FFF2-40B4-BE49-F238E27FC236}">
              <a16:creationId xmlns:a16="http://schemas.microsoft.com/office/drawing/2014/main" id="{BC0682EC-1F23-49A9-B5C0-63E27DB90B9E}"/>
            </a:ext>
          </a:extLst>
        </xdr:cNvPr>
        <xdr:cNvSpPr/>
      </xdr:nvSpPr>
      <xdr:spPr>
        <a:xfrm>
          <a:off x="21272500" y="106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67574</xdr:rowOff>
    </xdr:from>
    <xdr:to>
      <xdr:col>116</xdr:col>
      <xdr:colOff>63500</xdr:colOff>
      <xdr:row>62</xdr:row>
      <xdr:rowOff>78227</xdr:rowOff>
    </xdr:to>
    <xdr:cxnSp macro="">
      <xdr:nvCxnSpPr>
        <xdr:cNvPr id="609" name="直線コネクタ 608">
          <a:extLst>
            <a:ext uri="{FF2B5EF4-FFF2-40B4-BE49-F238E27FC236}">
              <a16:creationId xmlns:a16="http://schemas.microsoft.com/office/drawing/2014/main" id="{AD149F12-208E-470F-9704-31AA8D866264}"/>
            </a:ext>
          </a:extLst>
        </xdr:cNvPr>
        <xdr:cNvCxnSpPr/>
      </xdr:nvCxnSpPr>
      <xdr:spPr>
        <a:xfrm flipV="1">
          <a:off x="21323300" y="10697474"/>
          <a:ext cx="8382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34056</xdr:rowOff>
    </xdr:from>
    <xdr:to>
      <xdr:col>107</xdr:col>
      <xdr:colOff>101600</xdr:colOff>
      <xdr:row>62</xdr:row>
      <xdr:rowOff>135656</xdr:rowOff>
    </xdr:to>
    <xdr:sp macro="" textlink="">
      <xdr:nvSpPr>
        <xdr:cNvPr id="610" name="楕円 609">
          <a:extLst>
            <a:ext uri="{FF2B5EF4-FFF2-40B4-BE49-F238E27FC236}">
              <a16:creationId xmlns:a16="http://schemas.microsoft.com/office/drawing/2014/main" id="{97ECA239-7C43-409F-8ED8-0023B9F4F270}"/>
            </a:ext>
          </a:extLst>
        </xdr:cNvPr>
        <xdr:cNvSpPr/>
      </xdr:nvSpPr>
      <xdr:spPr>
        <a:xfrm>
          <a:off x="20383500" y="106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78227</xdr:rowOff>
    </xdr:from>
    <xdr:to>
      <xdr:col>111</xdr:col>
      <xdr:colOff>177800</xdr:colOff>
      <xdr:row>62</xdr:row>
      <xdr:rowOff>84856</xdr:rowOff>
    </xdr:to>
    <xdr:cxnSp macro="">
      <xdr:nvCxnSpPr>
        <xdr:cNvPr id="611" name="直線コネクタ 610">
          <a:extLst>
            <a:ext uri="{FF2B5EF4-FFF2-40B4-BE49-F238E27FC236}">
              <a16:creationId xmlns:a16="http://schemas.microsoft.com/office/drawing/2014/main" id="{EDE189C8-6A4E-4EC7-B6CB-71A601FE04F9}"/>
            </a:ext>
          </a:extLst>
        </xdr:cNvPr>
        <xdr:cNvCxnSpPr/>
      </xdr:nvCxnSpPr>
      <xdr:spPr>
        <a:xfrm flipV="1">
          <a:off x="20434300" y="10708127"/>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12" name="楕円 611">
          <a:extLst>
            <a:ext uri="{FF2B5EF4-FFF2-40B4-BE49-F238E27FC236}">
              <a16:creationId xmlns:a16="http://schemas.microsoft.com/office/drawing/2014/main" id="{77871373-7EC8-4294-A3C4-58E9B623EAAA}"/>
            </a:ext>
          </a:extLst>
        </xdr:cNvPr>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84856</xdr:rowOff>
    </xdr:from>
    <xdr:to>
      <xdr:col>107</xdr:col>
      <xdr:colOff>50800</xdr:colOff>
      <xdr:row>62</xdr:row>
      <xdr:rowOff>91440</xdr:rowOff>
    </xdr:to>
    <xdr:cxnSp macro="">
      <xdr:nvCxnSpPr>
        <xdr:cNvPr id="613" name="直線コネクタ 612">
          <a:extLst>
            <a:ext uri="{FF2B5EF4-FFF2-40B4-BE49-F238E27FC236}">
              <a16:creationId xmlns:a16="http://schemas.microsoft.com/office/drawing/2014/main" id="{01679B05-B780-47FB-AEB8-4D465CB3C638}"/>
            </a:ext>
          </a:extLst>
        </xdr:cNvPr>
        <xdr:cNvCxnSpPr/>
      </xdr:nvCxnSpPr>
      <xdr:spPr>
        <a:xfrm flipV="1">
          <a:off x="19545300" y="10714756"/>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47818</xdr:rowOff>
    </xdr:from>
    <xdr:to>
      <xdr:col>98</xdr:col>
      <xdr:colOff>38100</xdr:colOff>
      <xdr:row>62</xdr:row>
      <xdr:rowOff>149418</xdr:rowOff>
    </xdr:to>
    <xdr:sp macro="" textlink="">
      <xdr:nvSpPr>
        <xdr:cNvPr id="614" name="楕円 613">
          <a:extLst>
            <a:ext uri="{FF2B5EF4-FFF2-40B4-BE49-F238E27FC236}">
              <a16:creationId xmlns:a16="http://schemas.microsoft.com/office/drawing/2014/main" id="{19BA0EC8-36CD-4F80-A08B-609942F6BA18}"/>
            </a:ext>
          </a:extLst>
        </xdr:cNvPr>
        <xdr:cNvSpPr/>
      </xdr:nvSpPr>
      <xdr:spPr>
        <a:xfrm>
          <a:off x="18605500" y="106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91440</xdr:rowOff>
    </xdr:from>
    <xdr:to>
      <xdr:col>102</xdr:col>
      <xdr:colOff>114300</xdr:colOff>
      <xdr:row>62</xdr:row>
      <xdr:rowOff>98618</xdr:rowOff>
    </xdr:to>
    <xdr:cxnSp macro="">
      <xdr:nvCxnSpPr>
        <xdr:cNvPr id="615" name="直線コネクタ 614">
          <a:extLst>
            <a:ext uri="{FF2B5EF4-FFF2-40B4-BE49-F238E27FC236}">
              <a16:creationId xmlns:a16="http://schemas.microsoft.com/office/drawing/2014/main" id="{0A2AD34A-96CB-4DD8-B9E8-29C3D047A9BD}"/>
            </a:ext>
          </a:extLst>
        </xdr:cNvPr>
        <xdr:cNvCxnSpPr/>
      </xdr:nvCxnSpPr>
      <xdr:spPr>
        <a:xfrm flipV="1">
          <a:off x="18656300" y="10721340"/>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16" name="n_1aveValue【学校施設】&#10;一人当たり面積">
          <a:extLst>
            <a:ext uri="{FF2B5EF4-FFF2-40B4-BE49-F238E27FC236}">
              <a16:creationId xmlns:a16="http://schemas.microsoft.com/office/drawing/2014/main" id="{A863C877-E2B4-4765-B499-8F6A7F843EB8}"/>
            </a:ext>
          </a:extLst>
        </xdr:cNvPr>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17" name="n_2aveValue【学校施設】&#10;一人当たり面積">
          <a:extLst>
            <a:ext uri="{FF2B5EF4-FFF2-40B4-BE49-F238E27FC236}">
              <a16:creationId xmlns:a16="http://schemas.microsoft.com/office/drawing/2014/main" id="{9974CFE5-D322-453D-B6E7-C30CBB8EB643}"/>
            </a:ext>
          </a:extLst>
        </xdr:cNvPr>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618" name="n_3aveValue【学校施設】&#10;一人当たり面積">
          <a:extLst>
            <a:ext uri="{FF2B5EF4-FFF2-40B4-BE49-F238E27FC236}">
              <a16:creationId xmlns:a16="http://schemas.microsoft.com/office/drawing/2014/main" id="{34CFDB52-C447-4296-9B9F-EC27503B8AB7}"/>
            </a:ext>
          </a:extLst>
        </xdr:cNvPr>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619" name="n_4aveValue【学校施設】&#10;一人当たり面積">
          <a:extLst>
            <a:ext uri="{FF2B5EF4-FFF2-40B4-BE49-F238E27FC236}">
              <a16:creationId xmlns:a16="http://schemas.microsoft.com/office/drawing/2014/main" id="{F2981A4B-49BF-4D8F-8244-E18C60D2AB40}"/>
            </a:ext>
          </a:extLst>
        </xdr:cNvPr>
        <xdr:cNvSpPr txBox="1"/>
      </xdr:nvSpPr>
      <xdr:spPr>
        <a:xfrm>
          <a:off x="18421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145554</xdr:rowOff>
    </xdr:from>
    <xdr:ext cx="469744" cy="259045"/>
    <xdr:sp macro="" textlink="">
      <xdr:nvSpPr>
        <xdr:cNvPr id="620" name="n_1mainValue【学校施設】&#10;一人当たり面積">
          <a:extLst>
            <a:ext uri="{FF2B5EF4-FFF2-40B4-BE49-F238E27FC236}">
              <a16:creationId xmlns:a16="http://schemas.microsoft.com/office/drawing/2014/main" id="{E9572EDF-B7A5-49B1-B2FC-91E586C23588}"/>
            </a:ext>
          </a:extLst>
        </xdr:cNvPr>
        <xdr:cNvSpPr txBox="1"/>
      </xdr:nvSpPr>
      <xdr:spPr>
        <a:xfrm>
          <a:off x="21075727" y="1043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152183</xdr:rowOff>
    </xdr:from>
    <xdr:ext cx="469744" cy="259045"/>
    <xdr:sp macro="" textlink="">
      <xdr:nvSpPr>
        <xdr:cNvPr id="621" name="n_2mainValue【学校施設】&#10;一人当たり面積">
          <a:extLst>
            <a:ext uri="{FF2B5EF4-FFF2-40B4-BE49-F238E27FC236}">
              <a16:creationId xmlns:a16="http://schemas.microsoft.com/office/drawing/2014/main" id="{528997C7-E1C9-4A14-B00C-343C567D7B80}"/>
            </a:ext>
          </a:extLst>
        </xdr:cNvPr>
        <xdr:cNvSpPr txBox="1"/>
      </xdr:nvSpPr>
      <xdr:spPr>
        <a:xfrm>
          <a:off x="20199427" y="104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622" name="n_3mainValue【学校施設】&#10;一人当たり面積">
          <a:extLst>
            <a:ext uri="{FF2B5EF4-FFF2-40B4-BE49-F238E27FC236}">
              <a16:creationId xmlns:a16="http://schemas.microsoft.com/office/drawing/2014/main" id="{3856DD7A-25D0-49E5-AE04-7F06695DD3D6}"/>
            </a:ext>
          </a:extLst>
        </xdr:cNvPr>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165945</xdr:rowOff>
    </xdr:from>
    <xdr:ext cx="469744" cy="259045"/>
    <xdr:sp macro="" textlink="">
      <xdr:nvSpPr>
        <xdr:cNvPr id="623" name="n_4mainValue【学校施設】&#10;一人当たり面積">
          <a:extLst>
            <a:ext uri="{FF2B5EF4-FFF2-40B4-BE49-F238E27FC236}">
              <a16:creationId xmlns:a16="http://schemas.microsoft.com/office/drawing/2014/main" id="{6DF752AB-8F74-4D5F-A070-42B3346F7B99}"/>
            </a:ext>
          </a:extLst>
        </xdr:cNvPr>
        <xdr:cNvSpPr txBox="1"/>
      </xdr:nvSpPr>
      <xdr:spPr>
        <a:xfrm>
          <a:off x="18421427" y="1045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FB52AB26-0BE7-4EED-B2CE-8281F5D87E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A9664225-0191-44D9-A08C-844F4DF4805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2DDDB2AC-2BB3-4686-A461-7A4561320E9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C258FE1B-CB88-4052-9822-6AD63BED593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A8AD2F17-6CF4-425D-8B9C-B16E8417D43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C16E149-CBF2-432A-9750-DBDD5356105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610D7B4-4F3B-48B8-9F6D-EE207E5AF8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A28305C-0C1F-4E15-BB28-B2EF7FBC6FB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916F03F-55D1-41B2-BB20-B7B4CA5B417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3CE51BAF-AABD-4741-BF97-7006678009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1202ADE9-0BB3-4FAF-95B6-871B0CFA7B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B65E55B-2635-4F7E-9AE1-26F76601211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FADFE7A-B9C2-4C1F-8366-7380B10B6D7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77E1C728-4E0C-4D46-BBDC-6DCDA00CC83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15F3893-92E3-413D-813F-BA0247A41F2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188311D3-AD4E-4645-A564-F3FA1009E99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9C653248-E232-4686-8B2B-FC84CA18168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27203AE4-6011-4C1A-AAE7-C0482179389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4083EA4B-74D0-4341-80C7-1421E09D346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77E55A0F-D33D-41DA-9A66-F3ADBC136C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625F762-18AE-4DF5-B3D8-B706CF6F9C5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B43AE6A3-E930-48C3-8632-87E5B4E7D90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52F8FAEE-E340-45BE-9E3A-59DF1416566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65D7F859-95F8-4FDA-A916-A37D0D37B5A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DF3BDC15-28B2-447D-ADB1-CF3C83F2854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E40D269B-2EB8-43B5-973F-A36C83C3D16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CDE0712F-38AC-49DC-BE09-DDF9A311950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CF8D951F-6DA8-4EDC-BE04-609644BD008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A4A33AAA-CECB-4D9F-9DD4-979041D081B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82E4B011-3842-4453-924F-AD734115AF9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10ED2EE-EA87-4468-820F-B355961500F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399085A3-F1D6-40D3-AB2C-3F97993390E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9F177195-B75B-4042-B9CC-E105167DE6D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93066D9-DFC2-4B06-A55E-CDAA43737FD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282B238F-CA09-419A-81D9-F5482869D0C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655540FA-F0FD-4CDE-9A16-1DD2CDDC249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2B563191-93D9-46AB-8C37-042121A8955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1CC142C9-AAE1-457C-8411-F6E5F203AC0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2B80A782-A794-48D0-A367-1C0796C54B7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F56DA683-CAFC-41F5-A385-EF268CEB04C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394A4E6D-9AFD-461C-A923-6DE8E31986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D1E047FD-B57C-4F9A-8B3C-0D7E0997D679}"/>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1C212661-739D-4072-822C-06D4A6A32BC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538F5E30-A6BC-44B4-AF0F-3FB091BBDA4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9230FEEA-AAC4-45EF-89E3-B9E8700C235D}"/>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71D204C3-A4D8-41EA-AFC6-57C84F82909E}"/>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70" name="【公民館】&#10;有形固定資産減価償却率平均値テキスト">
          <a:extLst>
            <a:ext uri="{FF2B5EF4-FFF2-40B4-BE49-F238E27FC236}">
              <a16:creationId xmlns:a16="http://schemas.microsoft.com/office/drawing/2014/main" id="{A1F390FF-08D1-48D8-9E57-8C089D0A85F0}"/>
            </a:ext>
          </a:extLst>
        </xdr:cNvPr>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86154545-7550-4C1D-B8E1-471B5ECDDED3}"/>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823A9245-6030-40C7-9E40-FBE0478BD923}"/>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30B947F4-474E-493D-A59B-810EE21D6309}"/>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692A15A7-CB9F-47C7-B32B-32DC0C844834}"/>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a:extLst>
            <a:ext uri="{FF2B5EF4-FFF2-40B4-BE49-F238E27FC236}">
              <a16:creationId xmlns:a16="http://schemas.microsoft.com/office/drawing/2014/main" id="{4D0BA428-F4FA-4A65-89A5-5D017B6D7F19}"/>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2840717-5366-4FFE-A805-7717894CFC7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A171795-A089-4066-8D83-669F9B004B9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AF86927-7278-4078-B0A2-824CFABC0D3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CAA3E93-AE76-44CA-9B7C-B6CEF850518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EF60590-49A6-4689-B2ED-0B799A58173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681" name="楕円 680">
          <a:extLst>
            <a:ext uri="{FF2B5EF4-FFF2-40B4-BE49-F238E27FC236}">
              <a16:creationId xmlns:a16="http://schemas.microsoft.com/office/drawing/2014/main" id="{3C1FF1BD-564B-4A12-A40A-7765E6358B70}"/>
            </a:ext>
          </a:extLst>
        </xdr:cNvPr>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682" name="【公民館】&#10;有形固定資産減価償却率該当値テキスト">
          <a:extLst>
            <a:ext uri="{FF2B5EF4-FFF2-40B4-BE49-F238E27FC236}">
              <a16:creationId xmlns:a16="http://schemas.microsoft.com/office/drawing/2014/main" id="{18FCC4E9-5EAB-4361-8FA4-FD5AF20EAE8B}"/>
            </a:ext>
          </a:extLst>
        </xdr:cNvPr>
        <xdr:cNvSpPr txBox="1"/>
      </xdr:nvSpPr>
      <xdr:spPr>
        <a:xfrm>
          <a:off x="16357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84182</xdr:rowOff>
    </xdr:from>
    <xdr:to>
      <xdr:col>81</xdr:col>
      <xdr:colOff>101600</xdr:colOff>
      <xdr:row>108</xdr:row>
      <xdr:rowOff>14332</xdr:rowOff>
    </xdr:to>
    <xdr:sp macro="" textlink="">
      <xdr:nvSpPr>
        <xdr:cNvPr id="683" name="楕円 682">
          <a:extLst>
            <a:ext uri="{FF2B5EF4-FFF2-40B4-BE49-F238E27FC236}">
              <a16:creationId xmlns:a16="http://schemas.microsoft.com/office/drawing/2014/main" id="{18EA3B33-4076-4F00-B7A5-F9E815DBD5A6}"/>
            </a:ext>
          </a:extLst>
        </xdr:cNvPr>
        <xdr:cNvSpPr/>
      </xdr:nvSpPr>
      <xdr:spPr>
        <a:xfrm>
          <a:off x="15430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107</xdr:row>
      <xdr:rowOff>134982</xdr:rowOff>
    </xdr:to>
    <xdr:cxnSp macro="">
      <xdr:nvCxnSpPr>
        <xdr:cNvPr id="684" name="直線コネクタ 683">
          <a:extLst>
            <a:ext uri="{FF2B5EF4-FFF2-40B4-BE49-F238E27FC236}">
              <a16:creationId xmlns:a16="http://schemas.microsoft.com/office/drawing/2014/main" id="{516582C1-6907-4F8B-94BF-02BB7D471E8E}"/>
            </a:ext>
          </a:extLst>
        </xdr:cNvPr>
        <xdr:cNvCxnSpPr/>
      </xdr:nvCxnSpPr>
      <xdr:spPr>
        <a:xfrm flipV="1">
          <a:off x="15481300" y="18331543"/>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64588</xdr:rowOff>
    </xdr:from>
    <xdr:to>
      <xdr:col>76</xdr:col>
      <xdr:colOff>165100</xdr:colOff>
      <xdr:row>107</xdr:row>
      <xdr:rowOff>166188</xdr:rowOff>
    </xdr:to>
    <xdr:sp macro="" textlink="">
      <xdr:nvSpPr>
        <xdr:cNvPr id="685" name="楕円 684">
          <a:extLst>
            <a:ext uri="{FF2B5EF4-FFF2-40B4-BE49-F238E27FC236}">
              <a16:creationId xmlns:a16="http://schemas.microsoft.com/office/drawing/2014/main" id="{2E564DBA-C8D3-4829-87FE-2CDA72F4F638}"/>
            </a:ext>
          </a:extLst>
        </xdr:cNvPr>
        <xdr:cNvSpPr/>
      </xdr:nvSpPr>
      <xdr:spPr>
        <a:xfrm>
          <a:off x="14541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115388</xdr:rowOff>
    </xdr:from>
    <xdr:to>
      <xdr:col>81</xdr:col>
      <xdr:colOff>50800</xdr:colOff>
      <xdr:row>107</xdr:row>
      <xdr:rowOff>134982</xdr:rowOff>
    </xdr:to>
    <xdr:cxnSp macro="">
      <xdr:nvCxnSpPr>
        <xdr:cNvPr id="686" name="直線コネクタ 685">
          <a:extLst>
            <a:ext uri="{FF2B5EF4-FFF2-40B4-BE49-F238E27FC236}">
              <a16:creationId xmlns:a16="http://schemas.microsoft.com/office/drawing/2014/main" id="{8255B4A7-838D-4AE3-B839-54E1D6EF3899}"/>
            </a:ext>
          </a:extLst>
        </xdr:cNvPr>
        <xdr:cNvCxnSpPr/>
      </xdr:nvCxnSpPr>
      <xdr:spPr>
        <a:xfrm>
          <a:off x="14592300" y="1846053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46627</xdr:rowOff>
    </xdr:from>
    <xdr:to>
      <xdr:col>72</xdr:col>
      <xdr:colOff>38100</xdr:colOff>
      <xdr:row>107</xdr:row>
      <xdr:rowOff>148227</xdr:rowOff>
    </xdr:to>
    <xdr:sp macro="" textlink="">
      <xdr:nvSpPr>
        <xdr:cNvPr id="687" name="楕円 686">
          <a:extLst>
            <a:ext uri="{FF2B5EF4-FFF2-40B4-BE49-F238E27FC236}">
              <a16:creationId xmlns:a16="http://schemas.microsoft.com/office/drawing/2014/main" id="{91B7DF34-61F7-4025-A0FE-18ABA13FC413}"/>
            </a:ext>
          </a:extLst>
        </xdr:cNvPr>
        <xdr:cNvSpPr/>
      </xdr:nvSpPr>
      <xdr:spPr>
        <a:xfrm>
          <a:off x="1365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97427</xdr:rowOff>
    </xdr:from>
    <xdr:to>
      <xdr:col>76</xdr:col>
      <xdr:colOff>114300</xdr:colOff>
      <xdr:row>107</xdr:row>
      <xdr:rowOff>115388</xdr:rowOff>
    </xdr:to>
    <xdr:cxnSp macro="">
      <xdr:nvCxnSpPr>
        <xdr:cNvPr id="688" name="直線コネクタ 687">
          <a:extLst>
            <a:ext uri="{FF2B5EF4-FFF2-40B4-BE49-F238E27FC236}">
              <a16:creationId xmlns:a16="http://schemas.microsoft.com/office/drawing/2014/main" id="{54E740A0-74A3-4C8D-9321-41131700ADEE}"/>
            </a:ext>
          </a:extLst>
        </xdr:cNvPr>
        <xdr:cNvCxnSpPr/>
      </xdr:nvCxnSpPr>
      <xdr:spPr>
        <a:xfrm>
          <a:off x="13703300" y="184425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27032</xdr:rowOff>
    </xdr:from>
    <xdr:to>
      <xdr:col>67</xdr:col>
      <xdr:colOff>101600</xdr:colOff>
      <xdr:row>107</xdr:row>
      <xdr:rowOff>128632</xdr:rowOff>
    </xdr:to>
    <xdr:sp macro="" textlink="">
      <xdr:nvSpPr>
        <xdr:cNvPr id="689" name="楕円 688">
          <a:extLst>
            <a:ext uri="{FF2B5EF4-FFF2-40B4-BE49-F238E27FC236}">
              <a16:creationId xmlns:a16="http://schemas.microsoft.com/office/drawing/2014/main" id="{39C38635-3A84-494C-AAFC-E5115AAF8DAC}"/>
            </a:ext>
          </a:extLst>
        </xdr:cNvPr>
        <xdr:cNvSpPr/>
      </xdr:nvSpPr>
      <xdr:spPr>
        <a:xfrm>
          <a:off x="12763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77832</xdr:rowOff>
    </xdr:from>
    <xdr:to>
      <xdr:col>71</xdr:col>
      <xdr:colOff>177800</xdr:colOff>
      <xdr:row>107</xdr:row>
      <xdr:rowOff>97427</xdr:rowOff>
    </xdr:to>
    <xdr:cxnSp macro="">
      <xdr:nvCxnSpPr>
        <xdr:cNvPr id="690" name="直線コネクタ 689">
          <a:extLst>
            <a:ext uri="{FF2B5EF4-FFF2-40B4-BE49-F238E27FC236}">
              <a16:creationId xmlns:a16="http://schemas.microsoft.com/office/drawing/2014/main" id="{F583C8C9-B3BE-4953-A0CC-32B89A85DBE5}"/>
            </a:ext>
          </a:extLst>
        </xdr:cNvPr>
        <xdr:cNvCxnSpPr/>
      </xdr:nvCxnSpPr>
      <xdr:spPr>
        <a:xfrm>
          <a:off x="12814300" y="184229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91" name="n_1aveValue【公民館】&#10;有形固定資産減価償却率">
          <a:extLst>
            <a:ext uri="{FF2B5EF4-FFF2-40B4-BE49-F238E27FC236}">
              <a16:creationId xmlns:a16="http://schemas.microsoft.com/office/drawing/2014/main" id="{19233F99-5A12-40B5-B6E7-88DF12CD3701}"/>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2" name="n_2aveValue【公民館】&#10;有形固定資産減価償却率">
          <a:extLst>
            <a:ext uri="{FF2B5EF4-FFF2-40B4-BE49-F238E27FC236}">
              <a16:creationId xmlns:a16="http://schemas.microsoft.com/office/drawing/2014/main" id="{A2404DD4-C1CA-4A47-B5B7-45B9EBCA09D9}"/>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93" name="n_3aveValue【公民館】&#10;有形固定資産減価償却率">
          <a:extLst>
            <a:ext uri="{FF2B5EF4-FFF2-40B4-BE49-F238E27FC236}">
              <a16:creationId xmlns:a16="http://schemas.microsoft.com/office/drawing/2014/main" id="{F75FF8CC-1372-4DCC-B902-51029026A865}"/>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94" name="n_4aveValue【公民館】&#10;有形固定資産減価償却率">
          <a:extLst>
            <a:ext uri="{FF2B5EF4-FFF2-40B4-BE49-F238E27FC236}">
              <a16:creationId xmlns:a16="http://schemas.microsoft.com/office/drawing/2014/main" id="{F11E5188-B7CD-4550-8D6E-B1006D1ADF3F}"/>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5459</xdr:rowOff>
    </xdr:from>
    <xdr:ext cx="405111" cy="259045"/>
    <xdr:sp macro="" textlink="">
      <xdr:nvSpPr>
        <xdr:cNvPr id="695" name="n_1mainValue【公民館】&#10;有形固定資産減価償却率">
          <a:extLst>
            <a:ext uri="{FF2B5EF4-FFF2-40B4-BE49-F238E27FC236}">
              <a16:creationId xmlns:a16="http://schemas.microsoft.com/office/drawing/2014/main" id="{FE3706B5-8AFF-437B-BF34-4E937E6956E6}"/>
            </a:ext>
          </a:extLst>
        </xdr:cNvPr>
        <xdr:cNvSpPr txBox="1"/>
      </xdr:nvSpPr>
      <xdr:spPr>
        <a:xfrm>
          <a:off x="152660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157315</xdr:rowOff>
    </xdr:from>
    <xdr:ext cx="405111" cy="259045"/>
    <xdr:sp macro="" textlink="">
      <xdr:nvSpPr>
        <xdr:cNvPr id="696" name="n_2mainValue【公民館】&#10;有形固定資産減価償却率">
          <a:extLst>
            <a:ext uri="{FF2B5EF4-FFF2-40B4-BE49-F238E27FC236}">
              <a16:creationId xmlns:a16="http://schemas.microsoft.com/office/drawing/2014/main" id="{D7DA5A35-7ABE-4D4A-A055-BF668C5E2A7D}"/>
            </a:ext>
          </a:extLst>
        </xdr:cNvPr>
        <xdr:cNvSpPr txBox="1"/>
      </xdr:nvSpPr>
      <xdr:spPr>
        <a:xfrm>
          <a:off x="14389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139354</xdr:rowOff>
    </xdr:from>
    <xdr:ext cx="405111" cy="259045"/>
    <xdr:sp macro="" textlink="">
      <xdr:nvSpPr>
        <xdr:cNvPr id="697" name="n_3mainValue【公民館】&#10;有形固定資産減価償却率">
          <a:extLst>
            <a:ext uri="{FF2B5EF4-FFF2-40B4-BE49-F238E27FC236}">
              <a16:creationId xmlns:a16="http://schemas.microsoft.com/office/drawing/2014/main" id="{57DC5E74-1B95-4A6D-8AC1-ECD1DDB9C100}"/>
            </a:ext>
          </a:extLst>
        </xdr:cNvPr>
        <xdr:cNvSpPr txBox="1"/>
      </xdr:nvSpPr>
      <xdr:spPr>
        <a:xfrm>
          <a:off x="13500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119759</xdr:rowOff>
    </xdr:from>
    <xdr:ext cx="405111" cy="259045"/>
    <xdr:sp macro="" textlink="">
      <xdr:nvSpPr>
        <xdr:cNvPr id="698" name="n_4mainValue【公民館】&#10;有形固定資産減価償却率">
          <a:extLst>
            <a:ext uri="{FF2B5EF4-FFF2-40B4-BE49-F238E27FC236}">
              <a16:creationId xmlns:a16="http://schemas.microsoft.com/office/drawing/2014/main" id="{B770BA6C-02F3-40C4-85F0-BE18806E935C}"/>
            </a:ext>
          </a:extLst>
        </xdr:cNvPr>
        <xdr:cNvSpPr txBox="1"/>
      </xdr:nvSpPr>
      <xdr:spPr>
        <a:xfrm>
          <a:off x="12611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1FAAD673-DE62-46A0-8E71-E8778AB50BB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985D24FF-A420-4FE9-BEDE-21F99CFB056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CD56DFCD-642D-4712-A6FB-8EEBAB94E3B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B6FE6307-56AA-47D5-8E7E-0D01E0657CA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97CA7C97-790F-4DDB-A53D-64F424CE27B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6613DBD8-B6BA-4903-B458-C4F6239BEC5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4D794F3D-47E8-484A-8C33-F907E2E9C0B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11BAEF6A-7E2B-4429-927A-C42B1E27817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B0252D03-F9CB-468A-BC05-FCD912E3FF9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84B298CD-894F-4F9D-8602-0DFA4E9A32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2E59BA2D-84DA-4703-958F-0BD56859C5F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AB6C9E33-16E7-441C-8267-F2266F6D7BE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600A0F5E-76AD-4396-8346-30705810190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7834C37-8E00-496E-BA32-9E94C8A54DE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507D9267-2142-437A-9DE6-18F9A81296E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4F232ADF-6EB9-412E-9453-9C69EC783F08}"/>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AB4A66C4-EBFE-4C70-A423-65C14F8F53C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9A834DB9-2271-4127-94F2-0AB4AFB80A3C}"/>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6A7386A7-8833-4AFF-A0A9-9DCEB4A606C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C563F5DB-B9DE-47B0-98CD-2DF30F0BC2FA}"/>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AE2B5849-1FCD-43E6-B8C5-44687A9BE66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5D4A0C06-FDC7-4C78-9244-5907C2B031AC}"/>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9F4181FF-367F-4B95-B723-4A7B45D6E5E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a:extLst>
            <a:ext uri="{FF2B5EF4-FFF2-40B4-BE49-F238E27FC236}">
              <a16:creationId xmlns:a16="http://schemas.microsoft.com/office/drawing/2014/main" id="{8B92A6EE-9D2A-4016-BD38-CD70F7EEF3FF}"/>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a:extLst>
            <a:ext uri="{FF2B5EF4-FFF2-40B4-BE49-F238E27FC236}">
              <a16:creationId xmlns:a16="http://schemas.microsoft.com/office/drawing/2014/main" id="{DEE906CA-041F-4590-A2EA-C663093DBFE9}"/>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a:extLst>
            <a:ext uri="{FF2B5EF4-FFF2-40B4-BE49-F238E27FC236}">
              <a16:creationId xmlns:a16="http://schemas.microsoft.com/office/drawing/2014/main" id="{EB0F079B-F6A2-44E2-884C-C6E399DFBE9B}"/>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a:extLst>
            <a:ext uri="{FF2B5EF4-FFF2-40B4-BE49-F238E27FC236}">
              <a16:creationId xmlns:a16="http://schemas.microsoft.com/office/drawing/2014/main" id="{810925C7-8661-4FE5-A39A-59C45DF2686B}"/>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a:extLst>
            <a:ext uri="{FF2B5EF4-FFF2-40B4-BE49-F238E27FC236}">
              <a16:creationId xmlns:a16="http://schemas.microsoft.com/office/drawing/2014/main" id="{F8093C99-1B2C-4CB4-9A05-EC9204F5127E}"/>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7" name="【公民館】&#10;一人当たり面積平均値テキスト">
          <a:extLst>
            <a:ext uri="{FF2B5EF4-FFF2-40B4-BE49-F238E27FC236}">
              <a16:creationId xmlns:a16="http://schemas.microsoft.com/office/drawing/2014/main" id="{D5512530-A746-4386-874F-216F0317B3D4}"/>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a:extLst>
            <a:ext uri="{FF2B5EF4-FFF2-40B4-BE49-F238E27FC236}">
              <a16:creationId xmlns:a16="http://schemas.microsoft.com/office/drawing/2014/main" id="{A8D5A358-D4BF-4F96-A45D-F6513F0DDF38}"/>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a:extLst>
            <a:ext uri="{FF2B5EF4-FFF2-40B4-BE49-F238E27FC236}">
              <a16:creationId xmlns:a16="http://schemas.microsoft.com/office/drawing/2014/main" id="{8A90BF0C-C6DD-4306-A71E-C13A63789718}"/>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a:extLst>
            <a:ext uri="{FF2B5EF4-FFF2-40B4-BE49-F238E27FC236}">
              <a16:creationId xmlns:a16="http://schemas.microsoft.com/office/drawing/2014/main" id="{40473E38-5493-45EC-B34B-1329981561BC}"/>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a:extLst>
            <a:ext uri="{FF2B5EF4-FFF2-40B4-BE49-F238E27FC236}">
              <a16:creationId xmlns:a16="http://schemas.microsoft.com/office/drawing/2014/main" id="{6BE231EF-DF7C-4BE8-A45D-9BBCEE0E1C39}"/>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a:extLst>
            <a:ext uri="{FF2B5EF4-FFF2-40B4-BE49-F238E27FC236}">
              <a16:creationId xmlns:a16="http://schemas.microsoft.com/office/drawing/2014/main" id="{2273B8F7-9E18-4B4B-9831-6F1A57AB496B}"/>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EAA64B71-DE48-4495-A814-D667CCA6E74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D30C8AEC-E5A8-4145-9E20-17E4FBEB167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4C032CC-DC5A-4F30-9283-38D88345EA1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F22A301-6D37-4E22-9F79-0A79F04B04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CECED4F-9DB9-4FAC-BE49-E87F75164B7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30201</xdr:rowOff>
    </xdr:from>
    <xdr:to>
      <xdr:col>116</xdr:col>
      <xdr:colOff>114300</xdr:colOff>
      <xdr:row>108</xdr:row>
      <xdr:rowOff>131801</xdr:rowOff>
    </xdr:to>
    <xdr:sp macro="" textlink="">
      <xdr:nvSpPr>
        <xdr:cNvPr id="738" name="楕円 737">
          <a:extLst>
            <a:ext uri="{FF2B5EF4-FFF2-40B4-BE49-F238E27FC236}">
              <a16:creationId xmlns:a16="http://schemas.microsoft.com/office/drawing/2014/main" id="{BF499CFE-C57A-462E-BC25-084A7F8BF32B}"/>
            </a:ext>
          </a:extLst>
        </xdr:cNvPr>
        <xdr:cNvSpPr/>
      </xdr:nvSpPr>
      <xdr:spPr>
        <a:xfrm>
          <a:off x="22110700" y="1854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39" name="【公民館】&#10;一人当たり面積該当値テキスト">
          <a:extLst>
            <a:ext uri="{FF2B5EF4-FFF2-40B4-BE49-F238E27FC236}">
              <a16:creationId xmlns:a16="http://schemas.microsoft.com/office/drawing/2014/main" id="{40A2EAD5-E580-4EF0-8A49-345D12CB4C14}"/>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32944</xdr:rowOff>
    </xdr:from>
    <xdr:to>
      <xdr:col>112</xdr:col>
      <xdr:colOff>38100</xdr:colOff>
      <xdr:row>108</xdr:row>
      <xdr:rowOff>134544</xdr:rowOff>
    </xdr:to>
    <xdr:sp macro="" textlink="">
      <xdr:nvSpPr>
        <xdr:cNvPr id="740" name="楕円 739">
          <a:extLst>
            <a:ext uri="{FF2B5EF4-FFF2-40B4-BE49-F238E27FC236}">
              <a16:creationId xmlns:a16="http://schemas.microsoft.com/office/drawing/2014/main" id="{932FC0EF-DD6A-4A6E-AE7B-B5C2AFCF8B07}"/>
            </a:ext>
          </a:extLst>
        </xdr:cNvPr>
        <xdr:cNvSpPr/>
      </xdr:nvSpPr>
      <xdr:spPr>
        <a:xfrm>
          <a:off x="21272500" y="185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81001</xdr:rowOff>
    </xdr:from>
    <xdr:to>
      <xdr:col>116</xdr:col>
      <xdr:colOff>63500</xdr:colOff>
      <xdr:row>108</xdr:row>
      <xdr:rowOff>83744</xdr:rowOff>
    </xdr:to>
    <xdr:cxnSp macro="">
      <xdr:nvCxnSpPr>
        <xdr:cNvPr id="741" name="直線コネクタ 740">
          <a:extLst>
            <a:ext uri="{FF2B5EF4-FFF2-40B4-BE49-F238E27FC236}">
              <a16:creationId xmlns:a16="http://schemas.microsoft.com/office/drawing/2014/main" id="{255294A9-070F-4598-B3B0-7DA4808928F5}"/>
            </a:ext>
          </a:extLst>
        </xdr:cNvPr>
        <xdr:cNvCxnSpPr/>
      </xdr:nvCxnSpPr>
      <xdr:spPr>
        <a:xfrm flipV="1">
          <a:off x="21323300" y="1859760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34697</xdr:rowOff>
    </xdr:from>
    <xdr:to>
      <xdr:col>107</xdr:col>
      <xdr:colOff>101600</xdr:colOff>
      <xdr:row>108</xdr:row>
      <xdr:rowOff>136297</xdr:rowOff>
    </xdr:to>
    <xdr:sp macro="" textlink="">
      <xdr:nvSpPr>
        <xdr:cNvPr id="742" name="楕円 741">
          <a:extLst>
            <a:ext uri="{FF2B5EF4-FFF2-40B4-BE49-F238E27FC236}">
              <a16:creationId xmlns:a16="http://schemas.microsoft.com/office/drawing/2014/main" id="{1B08F886-0E64-45F6-9144-C16B2E29423B}"/>
            </a:ext>
          </a:extLst>
        </xdr:cNvPr>
        <xdr:cNvSpPr/>
      </xdr:nvSpPr>
      <xdr:spPr>
        <a:xfrm>
          <a:off x="20383500" y="185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83744</xdr:rowOff>
    </xdr:from>
    <xdr:to>
      <xdr:col>111</xdr:col>
      <xdr:colOff>177800</xdr:colOff>
      <xdr:row>108</xdr:row>
      <xdr:rowOff>85497</xdr:rowOff>
    </xdr:to>
    <xdr:cxnSp macro="">
      <xdr:nvCxnSpPr>
        <xdr:cNvPr id="743" name="直線コネクタ 742">
          <a:extLst>
            <a:ext uri="{FF2B5EF4-FFF2-40B4-BE49-F238E27FC236}">
              <a16:creationId xmlns:a16="http://schemas.microsoft.com/office/drawing/2014/main" id="{62ECC5AC-3A90-4E55-AAFF-5A06FB11DEA4}"/>
            </a:ext>
          </a:extLst>
        </xdr:cNvPr>
        <xdr:cNvCxnSpPr/>
      </xdr:nvCxnSpPr>
      <xdr:spPr>
        <a:xfrm flipV="1">
          <a:off x="20434300" y="1860034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36373</xdr:rowOff>
    </xdr:from>
    <xdr:to>
      <xdr:col>102</xdr:col>
      <xdr:colOff>165100</xdr:colOff>
      <xdr:row>108</xdr:row>
      <xdr:rowOff>137973</xdr:rowOff>
    </xdr:to>
    <xdr:sp macro="" textlink="">
      <xdr:nvSpPr>
        <xdr:cNvPr id="744" name="楕円 743">
          <a:extLst>
            <a:ext uri="{FF2B5EF4-FFF2-40B4-BE49-F238E27FC236}">
              <a16:creationId xmlns:a16="http://schemas.microsoft.com/office/drawing/2014/main" id="{27E56E69-DF4D-4B98-B0BD-D7A822817AE3}"/>
            </a:ext>
          </a:extLst>
        </xdr:cNvPr>
        <xdr:cNvSpPr/>
      </xdr:nvSpPr>
      <xdr:spPr>
        <a:xfrm>
          <a:off x="19494500" y="1855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85497</xdr:rowOff>
    </xdr:from>
    <xdr:to>
      <xdr:col>107</xdr:col>
      <xdr:colOff>50800</xdr:colOff>
      <xdr:row>108</xdr:row>
      <xdr:rowOff>87173</xdr:rowOff>
    </xdr:to>
    <xdr:cxnSp macro="">
      <xdr:nvCxnSpPr>
        <xdr:cNvPr id="745" name="直線コネクタ 744">
          <a:extLst>
            <a:ext uri="{FF2B5EF4-FFF2-40B4-BE49-F238E27FC236}">
              <a16:creationId xmlns:a16="http://schemas.microsoft.com/office/drawing/2014/main" id="{130CEE78-EC0B-48C6-AD59-22ED36057D67}"/>
            </a:ext>
          </a:extLst>
        </xdr:cNvPr>
        <xdr:cNvCxnSpPr/>
      </xdr:nvCxnSpPr>
      <xdr:spPr>
        <a:xfrm flipV="1">
          <a:off x="19545300" y="1860209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38278</xdr:rowOff>
    </xdr:from>
    <xdr:to>
      <xdr:col>98</xdr:col>
      <xdr:colOff>38100</xdr:colOff>
      <xdr:row>108</xdr:row>
      <xdr:rowOff>139878</xdr:rowOff>
    </xdr:to>
    <xdr:sp macro="" textlink="">
      <xdr:nvSpPr>
        <xdr:cNvPr id="746" name="楕円 745">
          <a:extLst>
            <a:ext uri="{FF2B5EF4-FFF2-40B4-BE49-F238E27FC236}">
              <a16:creationId xmlns:a16="http://schemas.microsoft.com/office/drawing/2014/main" id="{F2D51CC0-7FAA-4523-931B-CCB955113F2F}"/>
            </a:ext>
          </a:extLst>
        </xdr:cNvPr>
        <xdr:cNvSpPr/>
      </xdr:nvSpPr>
      <xdr:spPr>
        <a:xfrm>
          <a:off x="18605500" y="185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87173</xdr:rowOff>
    </xdr:from>
    <xdr:to>
      <xdr:col>102</xdr:col>
      <xdr:colOff>114300</xdr:colOff>
      <xdr:row>108</xdr:row>
      <xdr:rowOff>89078</xdr:rowOff>
    </xdr:to>
    <xdr:cxnSp macro="">
      <xdr:nvCxnSpPr>
        <xdr:cNvPr id="747" name="直線コネクタ 746">
          <a:extLst>
            <a:ext uri="{FF2B5EF4-FFF2-40B4-BE49-F238E27FC236}">
              <a16:creationId xmlns:a16="http://schemas.microsoft.com/office/drawing/2014/main" id="{001C1C20-0BC3-4668-AFD2-3447B66B26F7}"/>
            </a:ext>
          </a:extLst>
        </xdr:cNvPr>
        <xdr:cNvCxnSpPr/>
      </xdr:nvCxnSpPr>
      <xdr:spPr>
        <a:xfrm flipV="1">
          <a:off x="18656300" y="1860377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748" name="n_1aveValue【公民館】&#10;一人当たり面積">
          <a:extLst>
            <a:ext uri="{FF2B5EF4-FFF2-40B4-BE49-F238E27FC236}">
              <a16:creationId xmlns:a16="http://schemas.microsoft.com/office/drawing/2014/main" id="{D2E6B816-BAD4-4AA1-A1A8-6F24DCE7CD98}"/>
            </a:ext>
          </a:extLst>
        </xdr:cNvPr>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749" name="n_2aveValue【公民館】&#10;一人当たり面積">
          <a:extLst>
            <a:ext uri="{FF2B5EF4-FFF2-40B4-BE49-F238E27FC236}">
              <a16:creationId xmlns:a16="http://schemas.microsoft.com/office/drawing/2014/main" id="{9E675A17-8FA8-4BBA-B63F-B962E641592B}"/>
            </a:ext>
          </a:extLst>
        </xdr:cNvPr>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750" name="n_3aveValue【公民館】&#10;一人当たり面積">
          <a:extLst>
            <a:ext uri="{FF2B5EF4-FFF2-40B4-BE49-F238E27FC236}">
              <a16:creationId xmlns:a16="http://schemas.microsoft.com/office/drawing/2014/main" id="{4C8884AF-4E0F-45D3-AF13-DC38E1440E03}"/>
            </a:ext>
          </a:extLst>
        </xdr:cNvPr>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751" name="n_4aveValue【公民館】&#10;一人当たり面積">
          <a:extLst>
            <a:ext uri="{FF2B5EF4-FFF2-40B4-BE49-F238E27FC236}">
              <a16:creationId xmlns:a16="http://schemas.microsoft.com/office/drawing/2014/main" id="{AE63BA25-9848-4BC4-AB30-26680834B05D}"/>
            </a:ext>
          </a:extLst>
        </xdr:cNvPr>
        <xdr:cNvSpPr txBox="1"/>
      </xdr:nvSpPr>
      <xdr:spPr>
        <a:xfrm>
          <a:off x="18421427" y="183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125671</xdr:rowOff>
    </xdr:from>
    <xdr:ext cx="469744" cy="259045"/>
    <xdr:sp macro="" textlink="">
      <xdr:nvSpPr>
        <xdr:cNvPr id="752" name="n_1mainValue【公民館】&#10;一人当たり面積">
          <a:extLst>
            <a:ext uri="{FF2B5EF4-FFF2-40B4-BE49-F238E27FC236}">
              <a16:creationId xmlns:a16="http://schemas.microsoft.com/office/drawing/2014/main" id="{BFDAF450-CDBA-4110-9CD4-F0A1EF9F663B}"/>
            </a:ext>
          </a:extLst>
        </xdr:cNvPr>
        <xdr:cNvSpPr txBox="1"/>
      </xdr:nvSpPr>
      <xdr:spPr>
        <a:xfrm>
          <a:off x="21075727" y="1864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127424</xdr:rowOff>
    </xdr:from>
    <xdr:ext cx="469744" cy="259045"/>
    <xdr:sp macro="" textlink="">
      <xdr:nvSpPr>
        <xdr:cNvPr id="753" name="n_2mainValue【公民館】&#10;一人当たり面積">
          <a:extLst>
            <a:ext uri="{FF2B5EF4-FFF2-40B4-BE49-F238E27FC236}">
              <a16:creationId xmlns:a16="http://schemas.microsoft.com/office/drawing/2014/main" id="{EF7B80CA-289D-414C-AC15-3A235F488787}"/>
            </a:ext>
          </a:extLst>
        </xdr:cNvPr>
        <xdr:cNvSpPr txBox="1"/>
      </xdr:nvSpPr>
      <xdr:spPr>
        <a:xfrm>
          <a:off x="20199427" y="1864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129100</xdr:rowOff>
    </xdr:from>
    <xdr:ext cx="469744" cy="259045"/>
    <xdr:sp macro="" textlink="">
      <xdr:nvSpPr>
        <xdr:cNvPr id="754" name="n_3mainValue【公民館】&#10;一人当たり面積">
          <a:extLst>
            <a:ext uri="{FF2B5EF4-FFF2-40B4-BE49-F238E27FC236}">
              <a16:creationId xmlns:a16="http://schemas.microsoft.com/office/drawing/2014/main" id="{19711087-4370-4B6E-A887-1E16650DC908}"/>
            </a:ext>
          </a:extLst>
        </xdr:cNvPr>
        <xdr:cNvSpPr txBox="1"/>
      </xdr:nvSpPr>
      <xdr:spPr>
        <a:xfrm>
          <a:off x="19310427" y="1864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131005</xdr:rowOff>
    </xdr:from>
    <xdr:ext cx="469744" cy="259045"/>
    <xdr:sp macro="" textlink="">
      <xdr:nvSpPr>
        <xdr:cNvPr id="755" name="n_4mainValue【公民館】&#10;一人当たり面積">
          <a:extLst>
            <a:ext uri="{FF2B5EF4-FFF2-40B4-BE49-F238E27FC236}">
              <a16:creationId xmlns:a16="http://schemas.microsoft.com/office/drawing/2014/main" id="{3813077B-A661-4B3A-BDCB-AE6127D559B9}"/>
            </a:ext>
          </a:extLst>
        </xdr:cNvPr>
        <xdr:cNvSpPr txBox="1"/>
      </xdr:nvSpPr>
      <xdr:spPr>
        <a:xfrm>
          <a:off x="18421427" y="186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A79BA3DD-A54D-4ED2-BC94-C3D1470348E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5B4F11E0-AA39-4411-8CE8-4365EC82E6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6CD2BC18-5FB8-414D-BB0A-6B503C8A26E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有形固定資産減価償却率が類似団体の平均値よりも下回っている施設は、認定こども園と公営住宅である。その他の施設は類似団体平均値を上回っている。認定こども園は老朽化した建物を除却したことにより、減価償却率が低くなっている。また、公営住宅は外壁工事や１棟新築したことが、減価償却率減となっている要因と考えられる。道路・橋梁については道路台帳を整備し再評価をおこなったが、類似団体平均値を上回っている。橋梁については長寿命化計画に基づき順次修繕をおこなっている。その一方で、道路については補修費用等が増加している。これまで補修及び改修を複数回おこなっているが、引き続き財政状況等を考慮しつつ適正な修繕をおこなっていく必要がある。今後も公共施設等総合管理計画を基に施設の集約化等を視野に入れ、総合的・計画的に維持管理に取り組んでいく。</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B5E2B0-2647-486B-B723-11766453ADE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D630F6-DE16-4A28-86AD-48D2ADA1EFC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5AB9A7-F98E-412A-943E-FF299993019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FC90E5C-AB1E-4E2D-9071-8129225DEED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629622-A043-42E4-A0F0-532EE85B8C4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394306-C607-4F80-B39D-2E1BF6225C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F5C2DD2-351D-4F3F-B747-05646CBDCB9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595DEA-F744-4124-ABCD-1DA0693274E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57ADE1-91FB-4899-91D4-6F89634318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18C961-6831-4838-9872-426E3EFC96D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2,211
2,204
150.77
3,285,761
3,086,127
197,727
1,991,168
2,797,719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066103F-61C5-49E1-BD4E-9F69534FA2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A9656F3-43A8-4839-BB5C-4C0F8F8EB5A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C78B42-12C1-4F85-B8D7-BE631D0D06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7E1F05-F338-44E1-831C-746AE4756E7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A201BF-62C3-451E-9FE1-553B2754AAA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87A74C1-4FF1-4317-A167-AAEAC24F3AD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492566-1B31-41E8-8247-3F554FD7CE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8ACF87-13D1-4546-AC45-CC4DED49EB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C8E661-F0FE-4952-87A5-9DEA4757120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4DDFF9-5718-4388-A13E-9C9CA39CF3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36C989-2E5D-4579-9E7D-E88F8C7645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E100BE-C965-4516-81CA-8051C19E51E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A519D2-A464-415E-A187-04DCD7D69EC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715760-5774-45F2-B182-83F9078183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E471BE-E8ED-4880-A18F-EA8F0B69FC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2B2B564-19B1-46D6-AC01-45B0B9E7126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6BDAE4-7EED-44C3-B56F-BADE836FBDF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18BC74-A94E-4897-A206-6F745E1E0D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9BE0B7B-F30E-4904-AFBE-1E786ED8842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DFA4E0B-5911-401D-810D-019951367A7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3D111D-151E-460E-8785-78D06566D85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4D46E61-BE2A-4AD6-AC3A-69A112A2F3A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1F9941-711C-49F1-B658-B214A0DD7FC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733AAE-9B7B-4D23-B82D-61E33A775D9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AF673A8-1255-431F-864B-4727FE9687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430F7F-9533-450E-A5C6-A5B51243DA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3DC2598-CCFF-4545-9D4F-4BADE439E89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C60F9C5-7B66-4A08-A717-F860519C88C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D32B99A-5CE7-4BD6-8F0E-D7FC6CFC0B8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EADCE39-EC1F-4EF9-B905-738B8CD05A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2924EC-5BB0-45CC-A610-8F80764CAC3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99B5612-3D84-4A10-ABF0-631E140FED1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C2791E2-A5C2-473A-8460-F11EBC12F42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5B9F3F5-DAF5-4201-85E8-ACD56F0FE06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B68F453-5DFF-4547-AD23-52B1F1E3E87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4521744-5727-43A1-A57B-565FE4DB23A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7AEE2FD-E8C0-41F4-8820-1EC0C82ED4A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2199835-452A-4843-BC68-A76E3BD3AA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970E581-F5BE-4A03-A96A-964CA2D39C7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9D6F198-F8BD-46D5-944C-43BBECFF9DE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1EE4B72-F9EF-41E4-9BBD-056F1211706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65B3F2C-7031-4230-BA34-6DA306473B7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31A5C06-1514-4811-AD6C-A342641AEE7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5E63B47-FFCE-4C97-A8B9-C00A057D52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DE6794B-CF18-4357-967A-54128CF0C16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1B4CA09-4F41-4D7C-852B-25F5C0E9AA8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A2B7BBC-9F73-4454-93B6-2DD00CA7C59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E048BD3-0DCF-4E72-8528-8A86C908AE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1984E5D9-3DFA-4BE2-98AB-0C4090C59C8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78D523DE-54DF-4099-8C81-48675C267DB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E781C6EC-ADCF-4BE7-8AFD-09AA592645B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E0D1387-7B63-4F56-901E-CA5284EDA80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781DD7FB-9159-470A-82BB-EEAA5E096EA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7F26F8C9-F46E-4838-80FD-33CC2BEA0A7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7F623819-FF55-4A55-AD59-4ADB5B00ACB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FABE5517-DBA5-4FBB-A73F-44E7529A01D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C2044C45-A5A7-4C0F-B6F5-7E59FD88B8A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1DC8C57-4ADA-445F-9C46-8FC84525136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E26A0A97-1CA2-4BE6-8839-2B788546737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AFB43FCE-03EB-4C83-B7D3-701DC53709D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2B16A7D1-CECC-4CA3-B316-7AFF5300B47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8D10ED98-6FE7-4E5B-B3E0-B1394BCDF6D5}"/>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A09AF563-7189-4010-AD65-DD08C9ED487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61F1251-A37D-44FE-9D88-AD612C7B5DB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643E291A-BA14-4A04-A0AD-9A2774F0DBBF}"/>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9FE287B2-75C0-4EBD-9C10-F42DF1D94810}"/>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2BA229C-E185-42C7-BB0E-00958990B939}"/>
            </a:ext>
          </a:extLst>
        </xdr:cNvPr>
        <xdr:cNvSpPr txBox="1"/>
      </xdr:nvSpPr>
      <xdr:spPr>
        <a:xfrm>
          <a:off x="4673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F1D1C49B-1076-4E49-B889-7F7B95C370E9}"/>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95ED88BF-14A0-4E1F-ACED-8E22C85E4B95}"/>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3347A2F9-B5BA-4AC8-BB60-8EE490F51DAC}"/>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38D191E0-12B2-48B9-948B-1497CF5DA92B}"/>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2E0B6462-E21E-494F-8716-A1AFC92887C5}"/>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13C47BA-6905-419C-A137-5563EE3466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2A1A9B0-61D5-42EA-85B9-9CBC8C7C5F4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F82A81F-3C21-4C73-8154-DB9B7A75F72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281DE09-EB23-4A74-8F9A-F35B2BB2B31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C0459D5-79AA-41C4-A038-6E39E06F195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80645</xdr:rowOff>
    </xdr:from>
    <xdr:to>
      <xdr:col>24</xdr:col>
      <xdr:colOff>114300</xdr:colOff>
      <xdr:row>57</xdr:row>
      <xdr:rowOff>10795</xdr:rowOff>
    </xdr:to>
    <xdr:sp macro="" textlink="">
      <xdr:nvSpPr>
        <xdr:cNvPr id="89" name="楕円 88">
          <a:extLst>
            <a:ext uri="{FF2B5EF4-FFF2-40B4-BE49-F238E27FC236}">
              <a16:creationId xmlns:a16="http://schemas.microsoft.com/office/drawing/2014/main" id="{704FD680-924D-42DF-9881-FF2CA5226FE4}"/>
            </a:ext>
          </a:extLst>
        </xdr:cNvPr>
        <xdr:cNvSpPr/>
      </xdr:nvSpPr>
      <xdr:spPr>
        <a:xfrm>
          <a:off x="45847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103522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C2E4F9D5-3AA9-457B-836B-12E333E26083}"/>
            </a:ext>
          </a:extLst>
        </xdr:cNvPr>
        <xdr:cNvSpPr txBox="1"/>
      </xdr:nvSpPr>
      <xdr:spPr>
        <a:xfrm>
          <a:off x="4673600"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63500</xdr:rowOff>
    </xdr:from>
    <xdr:to>
      <xdr:col>20</xdr:col>
      <xdr:colOff>38100</xdr:colOff>
      <xdr:row>56</xdr:row>
      <xdr:rowOff>165100</xdr:rowOff>
    </xdr:to>
    <xdr:sp macro="" textlink="">
      <xdr:nvSpPr>
        <xdr:cNvPr id="91" name="楕円 90">
          <a:extLst>
            <a:ext uri="{FF2B5EF4-FFF2-40B4-BE49-F238E27FC236}">
              <a16:creationId xmlns:a16="http://schemas.microsoft.com/office/drawing/2014/main" id="{6EFCCAB8-233A-4189-9699-049CBFE521EC}"/>
            </a:ext>
          </a:extLst>
        </xdr:cNvPr>
        <xdr:cNvSpPr/>
      </xdr:nvSpPr>
      <xdr:spPr>
        <a:xfrm>
          <a:off x="3746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114300</xdr:rowOff>
    </xdr:from>
    <xdr:to>
      <xdr:col>24</xdr:col>
      <xdr:colOff>63500</xdr:colOff>
      <xdr:row>56</xdr:row>
      <xdr:rowOff>131445</xdr:rowOff>
    </xdr:to>
    <xdr:cxnSp macro="">
      <xdr:nvCxnSpPr>
        <xdr:cNvPr id="92" name="直線コネクタ 91">
          <a:extLst>
            <a:ext uri="{FF2B5EF4-FFF2-40B4-BE49-F238E27FC236}">
              <a16:creationId xmlns:a16="http://schemas.microsoft.com/office/drawing/2014/main" id="{23884C77-D6EE-4C94-8E39-D41F46891164}"/>
            </a:ext>
          </a:extLst>
        </xdr:cNvPr>
        <xdr:cNvCxnSpPr/>
      </xdr:nvCxnSpPr>
      <xdr:spPr>
        <a:xfrm>
          <a:off x="3797300" y="97155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122555</xdr:rowOff>
    </xdr:from>
    <xdr:to>
      <xdr:col>15</xdr:col>
      <xdr:colOff>101600</xdr:colOff>
      <xdr:row>56</xdr:row>
      <xdr:rowOff>52705</xdr:rowOff>
    </xdr:to>
    <xdr:sp macro="" textlink="">
      <xdr:nvSpPr>
        <xdr:cNvPr id="93" name="楕円 92">
          <a:extLst>
            <a:ext uri="{FF2B5EF4-FFF2-40B4-BE49-F238E27FC236}">
              <a16:creationId xmlns:a16="http://schemas.microsoft.com/office/drawing/2014/main" id="{C5A6A9F6-AC81-44B3-8C57-2EF4D51B02D7}"/>
            </a:ext>
          </a:extLst>
        </xdr:cNvPr>
        <xdr:cNvSpPr/>
      </xdr:nvSpPr>
      <xdr:spPr>
        <a:xfrm>
          <a:off x="2857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1905</xdr:rowOff>
    </xdr:from>
    <xdr:to>
      <xdr:col>19</xdr:col>
      <xdr:colOff>177800</xdr:colOff>
      <xdr:row>56</xdr:row>
      <xdr:rowOff>114300</xdr:rowOff>
    </xdr:to>
    <xdr:cxnSp macro="">
      <xdr:nvCxnSpPr>
        <xdr:cNvPr id="94" name="直線コネクタ 93">
          <a:extLst>
            <a:ext uri="{FF2B5EF4-FFF2-40B4-BE49-F238E27FC236}">
              <a16:creationId xmlns:a16="http://schemas.microsoft.com/office/drawing/2014/main" id="{104B0FEC-E13F-4604-8690-FFC41BFB8F9B}"/>
            </a:ext>
          </a:extLst>
        </xdr:cNvPr>
        <xdr:cNvCxnSpPr/>
      </xdr:nvCxnSpPr>
      <xdr:spPr>
        <a:xfrm>
          <a:off x="2908300" y="960310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50165</xdr:rowOff>
    </xdr:from>
    <xdr:to>
      <xdr:col>10</xdr:col>
      <xdr:colOff>165100</xdr:colOff>
      <xdr:row>55</xdr:row>
      <xdr:rowOff>151765</xdr:rowOff>
    </xdr:to>
    <xdr:sp macro="" textlink="">
      <xdr:nvSpPr>
        <xdr:cNvPr id="95" name="楕円 94">
          <a:extLst>
            <a:ext uri="{FF2B5EF4-FFF2-40B4-BE49-F238E27FC236}">
              <a16:creationId xmlns:a16="http://schemas.microsoft.com/office/drawing/2014/main" id="{2B39FE33-0DCB-4887-846E-5C69F323FEA9}"/>
            </a:ext>
          </a:extLst>
        </xdr:cNvPr>
        <xdr:cNvSpPr/>
      </xdr:nvSpPr>
      <xdr:spPr>
        <a:xfrm>
          <a:off x="1968500" y="9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100965</xdr:rowOff>
    </xdr:from>
    <xdr:to>
      <xdr:col>15</xdr:col>
      <xdr:colOff>50800</xdr:colOff>
      <xdr:row>56</xdr:row>
      <xdr:rowOff>1905</xdr:rowOff>
    </xdr:to>
    <xdr:cxnSp macro="">
      <xdr:nvCxnSpPr>
        <xdr:cNvPr id="96" name="直線コネクタ 95">
          <a:extLst>
            <a:ext uri="{FF2B5EF4-FFF2-40B4-BE49-F238E27FC236}">
              <a16:creationId xmlns:a16="http://schemas.microsoft.com/office/drawing/2014/main" id="{29D8A050-8D66-4021-9F6F-15AC443EC6FD}"/>
            </a:ext>
          </a:extLst>
        </xdr:cNvPr>
        <xdr:cNvCxnSpPr/>
      </xdr:nvCxnSpPr>
      <xdr:spPr>
        <a:xfrm>
          <a:off x="2019300" y="953071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46355</xdr:rowOff>
    </xdr:from>
    <xdr:to>
      <xdr:col>6</xdr:col>
      <xdr:colOff>38100</xdr:colOff>
      <xdr:row>55</xdr:row>
      <xdr:rowOff>147955</xdr:rowOff>
    </xdr:to>
    <xdr:sp macro="" textlink="">
      <xdr:nvSpPr>
        <xdr:cNvPr id="97" name="楕円 96">
          <a:extLst>
            <a:ext uri="{FF2B5EF4-FFF2-40B4-BE49-F238E27FC236}">
              <a16:creationId xmlns:a16="http://schemas.microsoft.com/office/drawing/2014/main" id="{44C70A2E-85BC-4F47-BBB7-32FF55761E31}"/>
            </a:ext>
          </a:extLst>
        </xdr:cNvPr>
        <xdr:cNvSpPr/>
      </xdr:nvSpPr>
      <xdr:spPr>
        <a:xfrm>
          <a:off x="1079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97155</xdr:rowOff>
    </xdr:from>
    <xdr:to>
      <xdr:col>10</xdr:col>
      <xdr:colOff>114300</xdr:colOff>
      <xdr:row>55</xdr:row>
      <xdr:rowOff>100965</xdr:rowOff>
    </xdr:to>
    <xdr:cxnSp macro="">
      <xdr:nvCxnSpPr>
        <xdr:cNvPr id="98" name="直線コネクタ 97">
          <a:extLst>
            <a:ext uri="{FF2B5EF4-FFF2-40B4-BE49-F238E27FC236}">
              <a16:creationId xmlns:a16="http://schemas.microsoft.com/office/drawing/2014/main" id="{70A52F41-B8FE-45A1-8C13-C2841A9C3DCA}"/>
            </a:ext>
          </a:extLst>
        </xdr:cNvPr>
        <xdr:cNvCxnSpPr/>
      </xdr:nvCxnSpPr>
      <xdr:spPr>
        <a:xfrm>
          <a:off x="1130300" y="95269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99" name="n_1aveValue【体育館・プール】&#10;有形固定資産減価償却率">
          <a:extLst>
            <a:ext uri="{FF2B5EF4-FFF2-40B4-BE49-F238E27FC236}">
              <a16:creationId xmlns:a16="http://schemas.microsoft.com/office/drawing/2014/main" id="{7C783932-B9D2-474B-970F-8A66618B9C17}"/>
            </a:ext>
          </a:extLst>
        </xdr:cNvPr>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00" name="n_2aveValue【体育館・プール】&#10;有形固定資産減価償却率">
          <a:extLst>
            <a:ext uri="{FF2B5EF4-FFF2-40B4-BE49-F238E27FC236}">
              <a16:creationId xmlns:a16="http://schemas.microsoft.com/office/drawing/2014/main" id="{2C5CA5B8-0226-48BE-95C1-9616FA14614A}"/>
            </a:ext>
          </a:extLst>
        </xdr:cNvPr>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101" name="n_3aveValue【体育館・プール】&#10;有形固定資産減価償却率">
          <a:extLst>
            <a:ext uri="{FF2B5EF4-FFF2-40B4-BE49-F238E27FC236}">
              <a16:creationId xmlns:a16="http://schemas.microsoft.com/office/drawing/2014/main" id="{67EA2390-A145-4DA6-9A2A-A2D23E1C6F0B}"/>
            </a:ext>
          </a:extLst>
        </xdr:cNvPr>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102" name="n_4aveValue【体育館・プール】&#10;有形固定資産減価償却率">
          <a:extLst>
            <a:ext uri="{FF2B5EF4-FFF2-40B4-BE49-F238E27FC236}">
              <a16:creationId xmlns:a16="http://schemas.microsoft.com/office/drawing/2014/main" id="{97C0BB48-1AF4-4846-8AF6-B943CC7C959D}"/>
            </a:ext>
          </a:extLst>
        </xdr:cNvPr>
        <xdr:cNvSpPr txBox="1"/>
      </xdr:nvSpPr>
      <xdr:spPr>
        <a:xfrm>
          <a:off x="927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10177</xdr:rowOff>
    </xdr:from>
    <xdr:ext cx="405111" cy="259045"/>
    <xdr:sp macro="" textlink="">
      <xdr:nvSpPr>
        <xdr:cNvPr id="103" name="n_1mainValue【体育館・プール】&#10;有形固定資産減価償却率">
          <a:extLst>
            <a:ext uri="{FF2B5EF4-FFF2-40B4-BE49-F238E27FC236}">
              <a16:creationId xmlns:a16="http://schemas.microsoft.com/office/drawing/2014/main" id="{368FD586-AC89-40EE-AD69-703B60C9AC85}"/>
            </a:ext>
          </a:extLst>
        </xdr:cNvPr>
        <xdr:cNvSpPr txBox="1"/>
      </xdr:nvSpPr>
      <xdr:spPr>
        <a:xfrm>
          <a:off x="3582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69232</xdr:rowOff>
    </xdr:from>
    <xdr:ext cx="405111" cy="259045"/>
    <xdr:sp macro="" textlink="">
      <xdr:nvSpPr>
        <xdr:cNvPr id="104" name="n_2mainValue【体育館・プール】&#10;有形固定資産減価償却率">
          <a:extLst>
            <a:ext uri="{FF2B5EF4-FFF2-40B4-BE49-F238E27FC236}">
              <a16:creationId xmlns:a16="http://schemas.microsoft.com/office/drawing/2014/main" id="{6B35A7E6-75CC-43FD-9BCC-5554F0A3EF4B}"/>
            </a:ext>
          </a:extLst>
        </xdr:cNvPr>
        <xdr:cNvSpPr txBox="1"/>
      </xdr:nvSpPr>
      <xdr:spPr>
        <a:xfrm>
          <a:off x="2705744"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168292</xdr:rowOff>
    </xdr:from>
    <xdr:ext cx="405111" cy="259045"/>
    <xdr:sp macro="" textlink="">
      <xdr:nvSpPr>
        <xdr:cNvPr id="105" name="n_3mainValue【体育館・プール】&#10;有形固定資産減価償却率">
          <a:extLst>
            <a:ext uri="{FF2B5EF4-FFF2-40B4-BE49-F238E27FC236}">
              <a16:creationId xmlns:a16="http://schemas.microsoft.com/office/drawing/2014/main" id="{D53C00F7-6CED-4A1A-B398-64B2EAC87F27}"/>
            </a:ext>
          </a:extLst>
        </xdr:cNvPr>
        <xdr:cNvSpPr txBox="1"/>
      </xdr:nvSpPr>
      <xdr:spPr>
        <a:xfrm>
          <a:off x="1816744" y="925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164482</xdr:rowOff>
    </xdr:from>
    <xdr:ext cx="405111" cy="259045"/>
    <xdr:sp macro="" textlink="">
      <xdr:nvSpPr>
        <xdr:cNvPr id="106" name="n_4mainValue【体育館・プール】&#10;有形固定資産減価償却率">
          <a:extLst>
            <a:ext uri="{FF2B5EF4-FFF2-40B4-BE49-F238E27FC236}">
              <a16:creationId xmlns:a16="http://schemas.microsoft.com/office/drawing/2014/main" id="{22E04F2E-0D44-48C1-90D2-08B59B94E158}"/>
            </a:ext>
          </a:extLst>
        </xdr:cNvPr>
        <xdr:cNvSpPr txBox="1"/>
      </xdr:nvSpPr>
      <xdr:spPr>
        <a:xfrm>
          <a:off x="927744" y="925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9248983D-66E2-4573-935B-AB3C89946B5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D9CF54B6-D265-4D5D-8B63-8D8340897D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4CA61494-7A3E-4351-9432-DEE9510BE27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8CFCA084-2657-462A-8E7E-015AA10F6E9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284DE37D-9806-49C8-9515-3FD6E056ABE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603EEA12-D1E0-4BC9-BC77-616FEBF8B5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D6F52C0D-147D-4423-9B53-B37D6527788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F746467-5168-4C99-B597-24A852EB2F6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49D44EBA-1B6F-4125-A21B-75F6DA7DB59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F8F8FB10-5088-4C23-9BAC-5C3BDF410EE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F60238E2-4366-4DAD-8EE3-1860FF58173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D74921AD-9274-412D-A410-0F1A54F56F2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375FE6FF-53D5-4CA0-B777-03DAFA5EB85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86B650D9-DCEB-4FEE-A8CF-EB91EC2E2FA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F5E682D9-361B-4B49-B9FC-423CA3B4C0F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47E527-6D57-46E4-BC81-A379DF03514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98231FA6-E6A1-4EBF-AB6E-F25B69BE0A9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1044DC2B-1CB8-4C7D-A31F-AF781C2113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F26171FA-1211-4390-AE77-81414365810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BFE91C06-5A52-47BD-8965-90902E86E4A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E5C92278-FC6F-4B70-9EC9-740B9A832C1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1359BA37-22F7-48FF-8804-63A236AF5EE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2771DF7C-B6F7-4BEC-934D-30B13149D0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2C72F3E1-B77C-4A55-8BDE-F84EDC9463A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A8C3F850-DB38-4CCD-9E98-E655BE1B64D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7319B697-2A6B-4EF6-8A8C-AE0603687BE7}"/>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630FE317-A337-4CA5-8732-3C906B5C011B}"/>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25F25E20-A9D5-4B4F-9887-623018F9F879}"/>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D9043D2F-1F0F-4024-8463-7EE4CEF42CAC}"/>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2F20DFA6-4193-45AC-8493-280A88F99F0D}"/>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a:extLst>
            <a:ext uri="{FF2B5EF4-FFF2-40B4-BE49-F238E27FC236}">
              <a16:creationId xmlns:a16="http://schemas.microsoft.com/office/drawing/2014/main" id="{229A5013-FED4-485B-AD77-EC33344B057B}"/>
            </a:ext>
          </a:extLst>
        </xdr:cNvPr>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637D1B59-6E5B-4C0B-A4FC-5DB6C7A883A8}"/>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D6D541E9-4B22-417A-A869-0428C728D1E0}"/>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A141646F-0596-46A5-8703-59797ED02D39}"/>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3289EFB0-126C-44DD-BB12-D04B22155D41}"/>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EA6DEE7E-0675-4BF6-8C26-7FD3158D62A9}"/>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1F7A22E8-DE45-4F42-A612-771983A018E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67A611F-7F1F-409F-AB73-287F76FC148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94ABBC53-ED4A-43A6-A490-D34B8932E5D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ABF47C35-CD78-4BF7-B39B-4D6C93D0A49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9A6D534F-ACBE-47B1-AB74-DCB8655B076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100076</xdr:rowOff>
    </xdr:from>
    <xdr:to>
      <xdr:col>55</xdr:col>
      <xdr:colOff>50800</xdr:colOff>
      <xdr:row>64</xdr:row>
      <xdr:rowOff>30226</xdr:rowOff>
    </xdr:to>
    <xdr:sp macro="" textlink="">
      <xdr:nvSpPr>
        <xdr:cNvPr id="148" name="楕円 147">
          <a:extLst>
            <a:ext uri="{FF2B5EF4-FFF2-40B4-BE49-F238E27FC236}">
              <a16:creationId xmlns:a16="http://schemas.microsoft.com/office/drawing/2014/main" id="{11147771-A5C2-42F9-ACC3-141F9D1E5873}"/>
            </a:ext>
          </a:extLst>
        </xdr:cNvPr>
        <xdr:cNvSpPr/>
      </xdr:nvSpPr>
      <xdr:spPr>
        <a:xfrm>
          <a:off x="10426700" y="109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15003</xdr:rowOff>
    </xdr:from>
    <xdr:ext cx="469744" cy="259045"/>
    <xdr:sp macro="" textlink="">
      <xdr:nvSpPr>
        <xdr:cNvPr id="149" name="【体育館・プール】&#10;一人当たり面積該当値テキスト">
          <a:extLst>
            <a:ext uri="{FF2B5EF4-FFF2-40B4-BE49-F238E27FC236}">
              <a16:creationId xmlns:a16="http://schemas.microsoft.com/office/drawing/2014/main" id="{BA96F8F8-250B-41CE-AD0A-BBD2DB4278BE}"/>
            </a:ext>
          </a:extLst>
        </xdr:cNvPr>
        <xdr:cNvSpPr txBox="1"/>
      </xdr:nvSpPr>
      <xdr:spPr>
        <a:xfrm>
          <a:off x="10515600" y="1081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105954</xdr:rowOff>
    </xdr:from>
    <xdr:to>
      <xdr:col>50</xdr:col>
      <xdr:colOff>165100</xdr:colOff>
      <xdr:row>64</xdr:row>
      <xdr:rowOff>36104</xdr:rowOff>
    </xdr:to>
    <xdr:sp macro="" textlink="">
      <xdr:nvSpPr>
        <xdr:cNvPr id="150" name="楕円 149">
          <a:extLst>
            <a:ext uri="{FF2B5EF4-FFF2-40B4-BE49-F238E27FC236}">
              <a16:creationId xmlns:a16="http://schemas.microsoft.com/office/drawing/2014/main" id="{D075E88E-36E4-4061-97BB-915EDA7A4F43}"/>
            </a:ext>
          </a:extLst>
        </xdr:cNvPr>
        <xdr:cNvSpPr/>
      </xdr:nvSpPr>
      <xdr:spPr>
        <a:xfrm>
          <a:off x="9588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150876</xdr:rowOff>
    </xdr:from>
    <xdr:to>
      <xdr:col>55</xdr:col>
      <xdr:colOff>0</xdr:colOff>
      <xdr:row>63</xdr:row>
      <xdr:rowOff>156754</xdr:rowOff>
    </xdr:to>
    <xdr:cxnSp macro="">
      <xdr:nvCxnSpPr>
        <xdr:cNvPr id="151" name="直線コネクタ 150">
          <a:extLst>
            <a:ext uri="{FF2B5EF4-FFF2-40B4-BE49-F238E27FC236}">
              <a16:creationId xmlns:a16="http://schemas.microsoft.com/office/drawing/2014/main" id="{E584D8B5-3C56-46DE-868C-A1C2E936B9C5}"/>
            </a:ext>
          </a:extLst>
        </xdr:cNvPr>
        <xdr:cNvCxnSpPr/>
      </xdr:nvCxnSpPr>
      <xdr:spPr>
        <a:xfrm flipV="1">
          <a:off x="9639300" y="10952226"/>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109547</xdr:rowOff>
    </xdr:from>
    <xdr:to>
      <xdr:col>46</xdr:col>
      <xdr:colOff>38100</xdr:colOff>
      <xdr:row>64</xdr:row>
      <xdr:rowOff>39697</xdr:rowOff>
    </xdr:to>
    <xdr:sp macro="" textlink="">
      <xdr:nvSpPr>
        <xdr:cNvPr id="152" name="楕円 151">
          <a:extLst>
            <a:ext uri="{FF2B5EF4-FFF2-40B4-BE49-F238E27FC236}">
              <a16:creationId xmlns:a16="http://schemas.microsoft.com/office/drawing/2014/main" id="{B0502AF5-E6EF-4D40-832B-D044A404F14E}"/>
            </a:ext>
          </a:extLst>
        </xdr:cNvPr>
        <xdr:cNvSpPr/>
      </xdr:nvSpPr>
      <xdr:spPr>
        <a:xfrm>
          <a:off x="8699500" y="1091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156754</xdr:rowOff>
    </xdr:from>
    <xdr:to>
      <xdr:col>50</xdr:col>
      <xdr:colOff>114300</xdr:colOff>
      <xdr:row>63</xdr:row>
      <xdr:rowOff>160347</xdr:rowOff>
    </xdr:to>
    <xdr:cxnSp macro="">
      <xdr:nvCxnSpPr>
        <xdr:cNvPr id="153" name="直線コネクタ 152">
          <a:extLst>
            <a:ext uri="{FF2B5EF4-FFF2-40B4-BE49-F238E27FC236}">
              <a16:creationId xmlns:a16="http://schemas.microsoft.com/office/drawing/2014/main" id="{30948502-CEC2-4291-AC2C-5FF6AAF783F9}"/>
            </a:ext>
          </a:extLst>
        </xdr:cNvPr>
        <xdr:cNvCxnSpPr/>
      </xdr:nvCxnSpPr>
      <xdr:spPr>
        <a:xfrm flipV="1">
          <a:off x="8750300" y="10958104"/>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113139</xdr:rowOff>
    </xdr:from>
    <xdr:to>
      <xdr:col>41</xdr:col>
      <xdr:colOff>101600</xdr:colOff>
      <xdr:row>64</xdr:row>
      <xdr:rowOff>43289</xdr:rowOff>
    </xdr:to>
    <xdr:sp macro="" textlink="">
      <xdr:nvSpPr>
        <xdr:cNvPr id="154" name="楕円 153">
          <a:extLst>
            <a:ext uri="{FF2B5EF4-FFF2-40B4-BE49-F238E27FC236}">
              <a16:creationId xmlns:a16="http://schemas.microsoft.com/office/drawing/2014/main" id="{2E7452AE-11D0-4E49-AE56-0362D597DF23}"/>
            </a:ext>
          </a:extLst>
        </xdr:cNvPr>
        <xdr:cNvSpPr/>
      </xdr:nvSpPr>
      <xdr:spPr>
        <a:xfrm>
          <a:off x="7810500" y="109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160347</xdr:rowOff>
    </xdr:from>
    <xdr:to>
      <xdr:col>45</xdr:col>
      <xdr:colOff>177800</xdr:colOff>
      <xdr:row>63</xdr:row>
      <xdr:rowOff>163939</xdr:rowOff>
    </xdr:to>
    <xdr:cxnSp macro="">
      <xdr:nvCxnSpPr>
        <xdr:cNvPr id="155" name="直線コネクタ 154">
          <a:extLst>
            <a:ext uri="{FF2B5EF4-FFF2-40B4-BE49-F238E27FC236}">
              <a16:creationId xmlns:a16="http://schemas.microsoft.com/office/drawing/2014/main" id="{A7814708-3241-400F-8105-F85F56F1F287}"/>
            </a:ext>
          </a:extLst>
        </xdr:cNvPr>
        <xdr:cNvCxnSpPr/>
      </xdr:nvCxnSpPr>
      <xdr:spPr>
        <a:xfrm flipV="1">
          <a:off x="7861300" y="10961697"/>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117058</xdr:rowOff>
    </xdr:from>
    <xdr:to>
      <xdr:col>36</xdr:col>
      <xdr:colOff>165100</xdr:colOff>
      <xdr:row>64</xdr:row>
      <xdr:rowOff>47208</xdr:rowOff>
    </xdr:to>
    <xdr:sp macro="" textlink="">
      <xdr:nvSpPr>
        <xdr:cNvPr id="156" name="楕円 155">
          <a:extLst>
            <a:ext uri="{FF2B5EF4-FFF2-40B4-BE49-F238E27FC236}">
              <a16:creationId xmlns:a16="http://schemas.microsoft.com/office/drawing/2014/main" id="{B808EC7D-DF90-4BEB-907B-D78C0E50FA2D}"/>
            </a:ext>
          </a:extLst>
        </xdr:cNvPr>
        <xdr:cNvSpPr/>
      </xdr:nvSpPr>
      <xdr:spPr>
        <a:xfrm>
          <a:off x="6921500" y="1091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163939</xdr:rowOff>
    </xdr:from>
    <xdr:to>
      <xdr:col>41</xdr:col>
      <xdr:colOff>50800</xdr:colOff>
      <xdr:row>63</xdr:row>
      <xdr:rowOff>167858</xdr:rowOff>
    </xdr:to>
    <xdr:cxnSp macro="">
      <xdr:nvCxnSpPr>
        <xdr:cNvPr id="157" name="直線コネクタ 156">
          <a:extLst>
            <a:ext uri="{FF2B5EF4-FFF2-40B4-BE49-F238E27FC236}">
              <a16:creationId xmlns:a16="http://schemas.microsoft.com/office/drawing/2014/main" id="{1B41BDF4-C81D-4A2E-9487-0A8C26B9C523}"/>
            </a:ext>
          </a:extLst>
        </xdr:cNvPr>
        <xdr:cNvCxnSpPr/>
      </xdr:nvCxnSpPr>
      <xdr:spPr>
        <a:xfrm flipV="1">
          <a:off x="6972300" y="1096528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a:extLst>
            <a:ext uri="{FF2B5EF4-FFF2-40B4-BE49-F238E27FC236}">
              <a16:creationId xmlns:a16="http://schemas.microsoft.com/office/drawing/2014/main" id="{48BA11F2-4043-42DB-B1CA-DC468BE06D40}"/>
            </a:ext>
          </a:extLst>
        </xdr:cNvPr>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a:extLst>
            <a:ext uri="{FF2B5EF4-FFF2-40B4-BE49-F238E27FC236}">
              <a16:creationId xmlns:a16="http://schemas.microsoft.com/office/drawing/2014/main" id="{277217A8-3904-427B-B7BD-0D58A927B9B9}"/>
            </a:ext>
          </a:extLst>
        </xdr:cNvPr>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60" name="n_3aveValue【体育館・プール】&#10;一人当たり面積">
          <a:extLst>
            <a:ext uri="{FF2B5EF4-FFF2-40B4-BE49-F238E27FC236}">
              <a16:creationId xmlns:a16="http://schemas.microsoft.com/office/drawing/2014/main" id="{22B62AEB-633A-4FA6-BCC6-6A67B301698C}"/>
            </a:ext>
          </a:extLst>
        </xdr:cNvPr>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1" name="n_4aveValue【体育館・プール】&#10;一人当たり面積">
          <a:extLst>
            <a:ext uri="{FF2B5EF4-FFF2-40B4-BE49-F238E27FC236}">
              <a16:creationId xmlns:a16="http://schemas.microsoft.com/office/drawing/2014/main" id="{336FC8BC-CCA7-49A9-9C57-CB4CDFEC72B7}"/>
            </a:ext>
          </a:extLst>
        </xdr:cNvPr>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27231</xdr:rowOff>
    </xdr:from>
    <xdr:ext cx="469744" cy="259045"/>
    <xdr:sp macro="" textlink="">
      <xdr:nvSpPr>
        <xdr:cNvPr id="162" name="n_1mainValue【体育館・プール】&#10;一人当たり面積">
          <a:extLst>
            <a:ext uri="{FF2B5EF4-FFF2-40B4-BE49-F238E27FC236}">
              <a16:creationId xmlns:a16="http://schemas.microsoft.com/office/drawing/2014/main" id="{78C13559-92D5-4488-BC2A-02FBC54765E4}"/>
            </a:ext>
          </a:extLst>
        </xdr:cNvPr>
        <xdr:cNvSpPr txBox="1"/>
      </xdr:nvSpPr>
      <xdr:spPr>
        <a:xfrm>
          <a:off x="9391727" y="1100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30824</xdr:rowOff>
    </xdr:from>
    <xdr:ext cx="469744" cy="259045"/>
    <xdr:sp macro="" textlink="">
      <xdr:nvSpPr>
        <xdr:cNvPr id="163" name="n_2mainValue【体育館・プール】&#10;一人当たり面積">
          <a:extLst>
            <a:ext uri="{FF2B5EF4-FFF2-40B4-BE49-F238E27FC236}">
              <a16:creationId xmlns:a16="http://schemas.microsoft.com/office/drawing/2014/main" id="{2A1B2B40-9F17-4549-B41B-8343BC9F76FE}"/>
            </a:ext>
          </a:extLst>
        </xdr:cNvPr>
        <xdr:cNvSpPr txBox="1"/>
      </xdr:nvSpPr>
      <xdr:spPr>
        <a:xfrm>
          <a:off x="8515427" y="1100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34416</xdr:rowOff>
    </xdr:from>
    <xdr:ext cx="469744" cy="259045"/>
    <xdr:sp macro="" textlink="">
      <xdr:nvSpPr>
        <xdr:cNvPr id="164" name="n_3mainValue【体育館・プール】&#10;一人当たり面積">
          <a:extLst>
            <a:ext uri="{FF2B5EF4-FFF2-40B4-BE49-F238E27FC236}">
              <a16:creationId xmlns:a16="http://schemas.microsoft.com/office/drawing/2014/main" id="{F70914BF-B3D1-42AC-8760-487F9F677F17}"/>
            </a:ext>
          </a:extLst>
        </xdr:cNvPr>
        <xdr:cNvSpPr txBox="1"/>
      </xdr:nvSpPr>
      <xdr:spPr>
        <a:xfrm>
          <a:off x="7626427" y="1100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38335</xdr:rowOff>
    </xdr:from>
    <xdr:ext cx="469744" cy="259045"/>
    <xdr:sp macro="" textlink="">
      <xdr:nvSpPr>
        <xdr:cNvPr id="165" name="n_4mainValue【体育館・プール】&#10;一人当たり面積">
          <a:extLst>
            <a:ext uri="{FF2B5EF4-FFF2-40B4-BE49-F238E27FC236}">
              <a16:creationId xmlns:a16="http://schemas.microsoft.com/office/drawing/2014/main" id="{96E021A3-BCD0-4F93-B465-6C1C3C8DA6DA}"/>
            </a:ext>
          </a:extLst>
        </xdr:cNvPr>
        <xdr:cNvSpPr txBox="1"/>
      </xdr:nvSpPr>
      <xdr:spPr>
        <a:xfrm>
          <a:off x="6737427" y="110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37A2A67A-14EB-428B-8B49-27DF77EB462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366529CA-4CC2-4C1F-A38D-8DF5B9B8A0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B8AA07D7-9791-4A31-A0C0-C0E74BEB1F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A2AC24E5-AB41-4174-9418-5BCB6B19669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BE715169-8981-4E9F-AD23-4FB31B717A6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CA649635-2637-416B-8CC8-22DE49AD7D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4D7CDFAE-6719-4E91-858F-DB7A8059C84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BA1E2425-593F-43C5-BE2A-C126255A7FC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D035E5EC-B4B4-47A8-828E-5CFB7925044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9E9BB4BE-7ED7-4E02-95AF-A69BC65E07B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98865FD3-04E3-4CC9-A745-FF9C5C06396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E0218362-B3CC-4936-B871-F6162B1BEE8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7F4CCC80-7978-41FB-91B7-3827342AB8B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94CD0E2C-A3AF-4DF0-87A4-9B377411C02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8CB426C8-8E72-4F9A-91DC-DAA55B88ED1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D1085BB4-1863-4732-A700-7C5988BD0D1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D590955B-8039-4179-837D-C63B31AD161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14BC30EE-1AE9-4BC2-96F5-F901714125F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0D202AAE-409F-4221-A2F2-8C5DE28242D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74F19E33-B2B2-4278-B7F4-1EC6EBEF6F3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112764A6-E74B-471D-A5BB-809A1F015D6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384E4765-BD7A-4130-8B8C-B89E92E7C10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8DD9AB5E-C671-41FA-8EAA-3FE687A067C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9C64F002-AE05-422E-96F4-CB48073D120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C5386300-09A9-4A66-B6B7-298BE8C3785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418B7AA0-947E-4EAC-9F86-B5045B344506}"/>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8430F39C-8EFC-4395-BF41-EB3C5E9C4C2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1FA8B25D-8118-4C71-AE68-832DDFB9EEF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4135CB70-C147-49AA-8266-2080939170A3}"/>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FE387F95-DD2E-477D-83DA-F0CE9CBB17C6}"/>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23F38793-068E-4768-8E17-9AD90464E118}"/>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9FF50600-101A-4D03-8644-5FFDE9B7C818}"/>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7E698F09-434E-4C3E-9DCE-61B6156E4533}"/>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376D9D45-32DB-4EA5-A6AE-893D63E11517}"/>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8239D571-AB9B-4A7F-BC50-B641DB791A1F}"/>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F36A400B-CA57-4174-8702-896B93080657}"/>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E2A1EA0-22DA-4F60-BC87-A64E824E486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46E38B25-9B82-4482-92A8-4DE395EF33C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4261519D-3C12-4732-90DC-EA0FF403AAF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A17D8364-C6A4-4439-B527-5D8F8ED9222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C2ABC81B-57C6-4372-B283-525C3C7376C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34652</xdr:rowOff>
    </xdr:from>
    <xdr:to>
      <xdr:col>24</xdr:col>
      <xdr:colOff>114300</xdr:colOff>
      <xdr:row>83</xdr:row>
      <xdr:rowOff>136252</xdr:rowOff>
    </xdr:to>
    <xdr:sp macro="" textlink="">
      <xdr:nvSpPr>
        <xdr:cNvPr id="207" name="楕円 206">
          <a:extLst>
            <a:ext uri="{FF2B5EF4-FFF2-40B4-BE49-F238E27FC236}">
              <a16:creationId xmlns:a16="http://schemas.microsoft.com/office/drawing/2014/main" id="{714AE14D-38F5-47E9-B33D-0F057E56751A}"/>
            </a:ext>
          </a:extLst>
        </xdr:cNvPr>
        <xdr:cNvSpPr/>
      </xdr:nvSpPr>
      <xdr:spPr>
        <a:xfrm>
          <a:off x="45847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13079</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3624B86B-816F-4DB0-8A0A-136357F560AA}"/>
            </a:ext>
          </a:extLst>
        </xdr:cNvPr>
        <xdr:cNvSpPr txBox="1"/>
      </xdr:nvSpPr>
      <xdr:spPr>
        <a:xfrm>
          <a:off x="4673600"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1995</xdr:rowOff>
    </xdr:from>
    <xdr:to>
      <xdr:col>20</xdr:col>
      <xdr:colOff>38100</xdr:colOff>
      <xdr:row>83</xdr:row>
      <xdr:rowOff>103595</xdr:rowOff>
    </xdr:to>
    <xdr:sp macro="" textlink="">
      <xdr:nvSpPr>
        <xdr:cNvPr id="209" name="楕円 208">
          <a:extLst>
            <a:ext uri="{FF2B5EF4-FFF2-40B4-BE49-F238E27FC236}">
              <a16:creationId xmlns:a16="http://schemas.microsoft.com/office/drawing/2014/main" id="{69A317FD-2F30-4767-AFF0-2AAEE670C451}"/>
            </a:ext>
          </a:extLst>
        </xdr:cNvPr>
        <xdr:cNvSpPr/>
      </xdr:nvSpPr>
      <xdr:spPr>
        <a:xfrm>
          <a:off x="3746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52795</xdr:rowOff>
    </xdr:from>
    <xdr:to>
      <xdr:col>24</xdr:col>
      <xdr:colOff>63500</xdr:colOff>
      <xdr:row>83</xdr:row>
      <xdr:rowOff>85452</xdr:rowOff>
    </xdr:to>
    <xdr:cxnSp macro="">
      <xdr:nvCxnSpPr>
        <xdr:cNvPr id="210" name="直線コネクタ 209">
          <a:extLst>
            <a:ext uri="{FF2B5EF4-FFF2-40B4-BE49-F238E27FC236}">
              <a16:creationId xmlns:a16="http://schemas.microsoft.com/office/drawing/2014/main" id="{830A1763-24FC-45B3-B891-106E8DB171DF}"/>
            </a:ext>
          </a:extLst>
        </xdr:cNvPr>
        <xdr:cNvCxnSpPr/>
      </xdr:nvCxnSpPr>
      <xdr:spPr>
        <a:xfrm>
          <a:off x="3797300" y="142831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6894</xdr:rowOff>
    </xdr:from>
    <xdr:to>
      <xdr:col>15</xdr:col>
      <xdr:colOff>101600</xdr:colOff>
      <xdr:row>83</xdr:row>
      <xdr:rowOff>108494</xdr:rowOff>
    </xdr:to>
    <xdr:sp macro="" textlink="">
      <xdr:nvSpPr>
        <xdr:cNvPr id="211" name="楕円 210">
          <a:extLst>
            <a:ext uri="{FF2B5EF4-FFF2-40B4-BE49-F238E27FC236}">
              <a16:creationId xmlns:a16="http://schemas.microsoft.com/office/drawing/2014/main" id="{2EEACD4E-7D9A-4B1D-AFE0-AF7181FCFEC7}"/>
            </a:ext>
          </a:extLst>
        </xdr:cNvPr>
        <xdr:cNvSpPr/>
      </xdr:nvSpPr>
      <xdr:spPr>
        <a:xfrm>
          <a:off x="2857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52795</xdr:rowOff>
    </xdr:from>
    <xdr:to>
      <xdr:col>19</xdr:col>
      <xdr:colOff>177800</xdr:colOff>
      <xdr:row>83</xdr:row>
      <xdr:rowOff>57694</xdr:rowOff>
    </xdr:to>
    <xdr:cxnSp macro="">
      <xdr:nvCxnSpPr>
        <xdr:cNvPr id="212" name="直線コネクタ 211">
          <a:extLst>
            <a:ext uri="{FF2B5EF4-FFF2-40B4-BE49-F238E27FC236}">
              <a16:creationId xmlns:a16="http://schemas.microsoft.com/office/drawing/2014/main" id="{AD04FF9A-2777-4CCC-AF3E-AD09981AA0AB}"/>
            </a:ext>
          </a:extLst>
        </xdr:cNvPr>
        <xdr:cNvCxnSpPr/>
      </xdr:nvCxnSpPr>
      <xdr:spPr>
        <a:xfrm flipV="1">
          <a:off x="2908300" y="1428314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13" name="楕円 212">
          <a:extLst>
            <a:ext uri="{FF2B5EF4-FFF2-40B4-BE49-F238E27FC236}">
              <a16:creationId xmlns:a16="http://schemas.microsoft.com/office/drawing/2014/main" id="{0BC262A3-F134-491D-BF4E-92D982C95893}"/>
            </a:ext>
          </a:extLst>
        </xdr:cNvPr>
        <xdr:cNvSpPr/>
      </xdr:nvSpPr>
      <xdr:spPr>
        <a:xfrm>
          <a:off x="196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57694</xdr:rowOff>
    </xdr:to>
    <xdr:cxnSp macro="">
      <xdr:nvCxnSpPr>
        <xdr:cNvPr id="214" name="直線コネクタ 213">
          <a:extLst>
            <a:ext uri="{FF2B5EF4-FFF2-40B4-BE49-F238E27FC236}">
              <a16:creationId xmlns:a16="http://schemas.microsoft.com/office/drawing/2014/main" id="{76E28595-F5FD-49D0-9650-477F33A0609B}"/>
            </a:ext>
          </a:extLst>
        </xdr:cNvPr>
        <xdr:cNvCxnSpPr/>
      </xdr:nvCxnSpPr>
      <xdr:spPr>
        <a:xfrm>
          <a:off x="2019300" y="142570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114663</xdr:rowOff>
    </xdr:from>
    <xdr:to>
      <xdr:col>6</xdr:col>
      <xdr:colOff>38100</xdr:colOff>
      <xdr:row>83</xdr:row>
      <xdr:rowOff>44813</xdr:rowOff>
    </xdr:to>
    <xdr:sp macro="" textlink="">
      <xdr:nvSpPr>
        <xdr:cNvPr id="215" name="楕円 214">
          <a:extLst>
            <a:ext uri="{FF2B5EF4-FFF2-40B4-BE49-F238E27FC236}">
              <a16:creationId xmlns:a16="http://schemas.microsoft.com/office/drawing/2014/main" id="{886743F8-9A91-4903-9025-4F63691988BE}"/>
            </a:ext>
          </a:extLst>
        </xdr:cNvPr>
        <xdr:cNvSpPr/>
      </xdr:nvSpPr>
      <xdr:spPr>
        <a:xfrm>
          <a:off x="1079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165463</xdr:rowOff>
    </xdr:from>
    <xdr:to>
      <xdr:col>10</xdr:col>
      <xdr:colOff>114300</xdr:colOff>
      <xdr:row>83</xdr:row>
      <xdr:rowOff>26670</xdr:rowOff>
    </xdr:to>
    <xdr:cxnSp macro="">
      <xdr:nvCxnSpPr>
        <xdr:cNvPr id="216" name="直線コネクタ 215">
          <a:extLst>
            <a:ext uri="{FF2B5EF4-FFF2-40B4-BE49-F238E27FC236}">
              <a16:creationId xmlns:a16="http://schemas.microsoft.com/office/drawing/2014/main" id="{6E901740-2C1C-417D-BEF8-C4401A6AC4C0}"/>
            </a:ext>
          </a:extLst>
        </xdr:cNvPr>
        <xdr:cNvCxnSpPr/>
      </xdr:nvCxnSpPr>
      <xdr:spPr>
        <a:xfrm>
          <a:off x="1130300" y="142243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17" name="n_1aveValue【福祉施設】&#10;有形固定資産減価償却率">
          <a:extLst>
            <a:ext uri="{FF2B5EF4-FFF2-40B4-BE49-F238E27FC236}">
              <a16:creationId xmlns:a16="http://schemas.microsoft.com/office/drawing/2014/main" id="{568D8935-106F-4285-A4BC-B2B44D06A8D7}"/>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8" name="n_2aveValue【福祉施設】&#10;有形固定資産減価償却率">
          <a:extLst>
            <a:ext uri="{FF2B5EF4-FFF2-40B4-BE49-F238E27FC236}">
              <a16:creationId xmlns:a16="http://schemas.microsoft.com/office/drawing/2014/main" id="{593E6A1B-7B69-4348-8F94-DCCAB60DC4F3}"/>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19" name="n_3aveValue【福祉施設】&#10;有形固定資産減価償却率">
          <a:extLst>
            <a:ext uri="{FF2B5EF4-FFF2-40B4-BE49-F238E27FC236}">
              <a16:creationId xmlns:a16="http://schemas.microsoft.com/office/drawing/2014/main" id="{7AF6ADEB-0A89-49B8-B86A-F54AD6E14943}"/>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20" name="n_4aveValue【福祉施設】&#10;有形固定資産減価償却率">
          <a:extLst>
            <a:ext uri="{FF2B5EF4-FFF2-40B4-BE49-F238E27FC236}">
              <a16:creationId xmlns:a16="http://schemas.microsoft.com/office/drawing/2014/main" id="{235B3219-6090-4F2B-857C-865502FDC7F5}"/>
            </a:ext>
          </a:extLst>
        </xdr:cNvPr>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94722</xdr:rowOff>
    </xdr:from>
    <xdr:ext cx="405111" cy="259045"/>
    <xdr:sp macro="" textlink="">
      <xdr:nvSpPr>
        <xdr:cNvPr id="221" name="n_1mainValue【福祉施設】&#10;有形固定資産減価償却率">
          <a:extLst>
            <a:ext uri="{FF2B5EF4-FFF2-40B4-BE49-F238E27FC236}">
              <a16:creationId xmlns:a16="http://schemas.microsoft.com/office/drawing/2014/main" id="{CA586D13-16F2-432A-B4C1-16EE7FC4418F}"/>
            </a:ext>
          </a:extLst>
        </xdr:cNvPr>
        <xdr:cNvSpPr txBox="1"/>
      </xdr:nvSpPr>
      <xdr:spPr>
        <a:xfrm>
          <a:off x="3582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222" name="n_2mainValue【福祉施設】&#10;有形固定資産減価償却率">
          <a:extLst>
            <a:ext uri="{FF2B5EF4-FFF2-40B4-BE49-F238E27FC236}">
              <a16:creationId xmlns:a16="http://schemas.microsoft.com/office/drawing/2014/main" id="{8626AC2F-1472-4FBD-9004-7BC8CCF5A7B3}"/>
            </a:ext>
          </a:extLst>
        </xdr:cNvPr>
        <xdr:cNvSpPr txBox="1"/>
      </xdr:nvSpPr>
      <xdr:spPr>
        <a:xfrm>
          <a:off x="2705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23" name="n_3mainValue【福祉施設】&#10;有形固定資産減価償却率">
          <a:extLst>
            <a:ext uri="{FF2B5EF4-FFF2-40B4-BE49-F238E27FC236}">
              <a16:creationId xmlns:a16="http://schemas.microsoft.com/office/drawing/2014/main" id="{3416C565-595E-4C20-9452-46B406B43FB4}"/>
            </a:ext>
          </a:extLst>
        </xdr:cNvPr>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224" name="n_4mainValue【福祉施設】&#10;有形固定資産減価償却率">
          <a:extLst>
            <a:ext uri="{FF2B5EF4-FFF2-40B4-BE49-F238E27FC236}">
              <a16:creationId xmlns:a16="http://schemas.microsoft.com/office/drawing/2014/main" id="{6A4B6175-923F-4555-9754-BB16B66494DF}"/>
            </a:ext>
          </a:extLst>
        </xdr:cNvPr>
        <xdr:cNvSpPr txBox="1"/>
      </xdr:nvSpPr>
      <xdr:spPr>
        <a:xfrm>
          <a:off x="927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D560E731-4914-43B1-852D-B56B84FCF1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7859BA37-8EF2-4AA1-AFA3-5FFAE284825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6999EE6E-839A-4375-B409-807ADB67CDC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71A2FD9E-BDA4-4767-8EFD-AC299F43A1A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C98A666A-9F2A-4800-9528-4B8A695760E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B82CA947-E42E-4853-B6B8-AAA01294E5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24434E4F-2C8F-47BE-A0D2-1F6B242752B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FFCDAACB-8C89-4A68-B7D9-5627DEE63C8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688C6383-0596-46EB-94A4-CBC5E8792BD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3B53A546-F5F4-437E-9E25-3614DED97CE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9501DCC4-018E-45CE-821D-DD2EE74A87B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3F3FE927-C66C-4FC6-B76F-1877D82550C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1311B528-22B6-427E-8F87-1F61921DDCC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9F3B0839-AE5B-474D-95EA-03218DDC631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2B6A5B45-F11C-4CB1-BBDA-2BDF4369103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AF0CFF5E-C34F-4BEC-B505-7F686B9FF87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5CBDE8BC-9394-4F5A-89DB-073C419EFB8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5A6BF673-E33B-46E8-9C7B-EBCAB4C3175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A8B96A5C-291A-457D-9E7F-B24E655A1C8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9488D51C-B4FD-426E-B53E-A38BA10A2DF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E3E49BD-F50C-4D7E-B52F-DFC3528849A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B59D6EC8-C9C9-442E-9D99-98B53958B5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2D32BBE8-F33E-40E4-B832-E6785DD014B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FC1106C6-D5E3-4BD1-8756-78C2355AEF22}"/>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B43DD37B-0E7A-4885-BFAC-BAECDF919EF5}"/>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5795C708-33F9-4D68-B3B8-6083A7CCD408}"/>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281A1B6A-8C28-4CBE-8651-F5D3E4332F91}"/>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FB79177B-C521-4398-B5CE-F87C8ABFB5F4}"/>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253" name="【福祉施設】&#10;一人当たり面積平均値テキスト">
          <a:extLst>
            <a:ext uri="{FF2B5EF4-FFF2-40B4-BE49-F238E27FC236}">
              <a16:creationId xmlns:a16="http://schemas.microsoft.com/office/drawing/2014/main" id="{2F331894-745F-41AC-B523-F4EFF0F0C337}"/>
            </a:ext>
          </a:extLst>
        </xdr:cNvPr>
        <xdr:cNvSpPr txBox="1"/>
      </xdr:nvSpPr>
      <xdr:spPr>
        <a:xfrm>
          <a:off x="1051560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8AA69769-EC6F-479F-BDC6-BF864C9434F1}"/>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70EAE5D7-E0EE-475B-B98E-43BB7A217362}"/>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3936B967-CA97-4E9D-87FC-251515C4F640}"/>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a:extLst>
            <a:ext uri="{FF2B5EF4-FFF2-40B4-BE49-F238E27FC236}">
              <a16:creationId xmlns:a16="http://schemas.microsoft.com/office/drawing/2014/main" id="{39362928-CD8F-4899-891A-0C6286BFF465}"/>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a:extLst>
            <a:ext uri="{FF2B5EF4-FFF2-40B4-BE49-F238E27FC236}">
              <a16:creationId xmlns:a16="http://schemas.microsoft.com/office/drawing/2014/main" id="{8A009161-627D-4B38-B2F0-4CC674E64854}"/>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1A08320-7090-4411-B8B1-8E4C337EB5C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6E2ECC4D-5EA7-4E42-807A-1BAEE00964B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BA13AFBB-FAD7-4362-B364-EF7DFE9C208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A660C1DE-6D47-42B3-AD79-41AE850E6D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50230EB5-F865-4D49-8F73-7DADD3FBC89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23495</xdr:rowOff>
    </xdr:from>
    <xdr:to>
      <xdr:col>55</xdr:col>
      <xdr:colOff>50800</xdr:colOff>
      <xdr:row>83</xdr:row>
      <xdr:rowOff>125095</xdr:rowOff>
    </xdr:to>
    <xdr:sp macro="" textlink="">
      <xdr:nvSpPr>
        <xdr:cNvPr id="264" name="楕円 263">
          <a:extLst>
            <a:ext uri="{FF2B5EF4-FFF2-40B4-BE49-F238E27FC236}">
              <a16:creationId xmlns:a16="http://schemas.microsoft.com/office/drawing/2014/main" id="{E0280E29-3628-4DBC-8F7E-82F12344BF21}"/>
            </a:ext>
          </a:extLst>
        </xdr:cNvPr>
        <xdr:cNvSpPr/>
      </xdr:nvSpPr>
      <xdr:spPr>
        <a:xfrm>
          <a:off x="10426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46372</xdr:rowOff>
    </xdr:from>
    <xdr:ext cx="469744" cy="259045"/>
    <xdr:sp macro="" textlink="">
      <xdr:nvSpPr>
        <xdr:cNvPr id="265" name="【福祉施設】&#10;一人当たり面積該当値テキスト">
          <a:extLst>
            <a:ext uri="{FF2B5EF4-FFF2-40B4-BE49-F238E27FC236}">
              <a16:creationId xmlns:a16="http://schemas.microsoft.com/office/drawing/2014/main" id="{26EB4CB2-E549-4296-9AFD-DEB1D1B1355F}"/>
            </a:ext>
          </a:extLst>
        </xdr:cNvPr>
        <xdr:cNvSpPr txBox="1"/>
      </xdr:nvSpPr>
      <xdr:spPr>
        <a:xfrm>
          <a:off x="10515600" y="1410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45213</xdr:rowOff>
    </xdr:from>
    <xdr:to>
      <xdr:col>50</xdr:col>
      <xdr:colOff>165100</xdr:colOff>
      <xdr:row>83</xdr:row>
      <xdr:rowOff>146813</xdr:rowOff>
    </xdr:to>
    <xdr:sp macro="" textlink="">
      <xdr:nvSpPr>
        <xdr:cNvPr id="266" name="楕円 265">
          <a:extLst>
            <a:ext uri="{FF2B5EF4-FFF2-40B4-BE49-F238E27FC236}">
              <a16:creationId xmlns:a16="http://schemas.microsoft.com/office/drawing/2014/main" id="{0E416179-5A32-4446-80A5-17870620E3D8}"/>
            </a:ext>
          </a:extLst>
        </xdr:cNvPr>
        <xdr:cNvSpPr/>
      </xdr:nvSpPr>
      <xdr:spPr>
        <a:xfrm>
          <a:off x="958850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74295</xdr:rowOff>
    </xdr:from>
    <xdr:to>
      <xdr:col>55</xdr:col>
      <xdr:colOff>0</xdr:colOff>
      <xdr:row>83</xdr:row>
      <xdr:rowOff>96013</xdr:rowOff>
    </xdr:to>
    <xdr:cxnSp macro="">
      <xdr:nvCxnSpPr>
        <xdr:cNvPr id="267" name="直線コネクタ 266">
          <a:extLst>
            <a:ext uri="{FF2B5EF4-FFF2-40B4-BE49-F238E27FC236}">
              <a16:creationId xmlns:a16="http://schemas.microsoft.com/office/drawing/2014/main" id="{1559C73B-C53A-4690-A0AD-D5125D282E12}"/>
            </a:ext>
          </a:extLst>
        </xdr:cNvPr>
        <xdr:cNvCxnSpPr/>
      </xdr:nvCxnSpPr>
      <xdr:spPr>
        <a:xfrm flipV="1">
          <a:off x="9639300" y="14304645"/>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58547</xdr:rowOff>
    </xdr:from>
    <xdr:to>
      <xdr:col>46</xdr:col>
      <xdr:colOff>38100</xdr:colOff>
      <xdr:row>83</xdr:row>
      <xdr:rowOff>160147</xdr:rowOff>
    </xdr:to>
    <xdr:sp macro="" textlink="">
      <xdr:nvSpPr>
        <xdr:cNvPr id="268" name="楕円 267">
          <a:extLst>
            <a:ext uri="{FF2B5EF4-FFF2-40B4-BE49-F238E27FC236}">
              <a16:creationId xmlns:a16="http://schemas.microsoft.com/office/drawing/2014/main" id="{78075844-C350-4502-AA75-1FBE817A5FC9}"/>
            </a:ext>
          </a:extLst>
        </xdr:cNvPr>
        <xdr:cNvSpPr/>
      </xdr:nvSpPr>
      <xdr:spPr>
        <a:xfrm>
          <a:off x="8699500" y="142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96013</xdr:rowOff>
    </xdr:from>
    <xdr:to>
      <xdr:col>50</xdr:col>
      <xdr:colOff>114300</xdr:colOff>
      <xdr:row>83</xdr:row>
      <xdr:rowOff>109347</xdr:rowOff>
    </xdr:to>
    <xdr:cxnSp macro="">
      <xdr:nvCxnSpPr>
        <xdr:cNvPr id="269" name="直線コネクタ 268">
          <a:extLst>
            <a:ext uri="{FF2B5EF4-FFF2-40B4-BE49-F238E27FC236}">
              <a16:creationId xmlns:a16="http://schemas.microsoft.com/office/drawing/2014/main" id="{373622F5-5967-40B2-93B9-4C773C59ADF9}"/>
            </a:ext>
          </a:extLst>
        </xdr:cNvPr>
        <xdr:cNvCxnSpPr/>
      </xdr:nvCxnSpPr>
      <xdr:spPr>
        <a:xfrm flipV="1">
          <a:off x="8750300" y="14326363"/>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71882</xdr:rowOff>
    </xdr:from>
    <xdr:to>
      <xdr:col>41</xdr:col>
      <xdr:colOff>101600</xdr:colOff>
      <xdr:row>84</xdr:row>
      <xdr:rowOff>2032</xdr:rowOff>
    </xdr:to>
    <xdr:sp macro="" textlink="">
      <xdr:nvSpPr>
        <xdr:cNvPr id="270" name="楕円 269">
          <a:extLst>
            <a:ext uri="{FF2B5EF4-FFF2-40B4-BE49-F238E27FC236}">
              <a16:creationId xmlns:a16="http://schemas.microsoft.com/office/drawing/2014/main" id="{00AB7A4D-58D1-40C2-AF4F-44AA958B015C}"/>
            </a:ext>
          </a:extLst>
        </xdr:cNvPr>
        <xdr:cNvSpPr/>
      </xdr:nvSpPr>
      <xdr:spPr>
        <a:xfrm>
          <a:off x="7810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109347</xdr:rowOff>
    </xdr:from>
    <xdr:to>
      <xdr:col>45</xdr:col>
      <xdr:colOff>177800</xdr:colOff>
      <xdr:row>83</xdr:row>
      <xdr:rowOff>122682</xdr:rowOff>
    </xdr:to>
    <xdr:cxnSp macro="">
      <xdr:nvCxnSpPr>
        <xdr:cNvPr id="271" name="直線コネクタ 270">
          <a:extLst>
            <a:ext uri="{FF2B5EF4-FFF2-40B4-BE49-F238E27FC236}">
              <a16:creationId xmlns:a16="http://schemas.microsoft.com/office/drawing/2014/main" id="{09685BD6-2E10-49B2-8645-3491E0F12034}"/>
            </a:ext>
          </a:extLst>
        </xdr:cNvPr>
        <xdr:cNvCxnSpPr/>
      </xdr:nvCxnSpPr>
      <xdr:spPr>
        <a:xfrm flipV="1">
          <a:off x="7861300" y="1433969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85979</xdr:rowOff>
    </xdr:from>
    <xdr:to>
      <xdr:col>36</xdr:col>
      <xdr:colOff>165100</xdr:colOff>
      <xdr:row>84</xdr:row>
      <xdr:rowOff>16129</xdr:rowOff>
    </xdr:to>
    <xdr:sp macro="" textlink="">
      <xdr:nvSpPr>
        <xdr:cNvPr id="272" name="楕円 271">
          <a:extLst>
            <a:ext uri="{FF2B5EF4-FFF2-40B4-BE49-F238E27FC236}">
              <a16:creationId xmlns:a16="http://schemas.microsoft.com/office/drawing/2014/main" id="{57FBFE9C-2DA6-4547-BC45-BFAB2A2EE726}"/>
            </a:ext>
          </a:extLst>
        </xdr:cNvPr>
        <xdr:cNvSpPr/>
      </xdr:nvSpPr>
      <xdr:spPr>
        <a:xfrm>
          <a:off x="6921500" y="143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122682</xdr:rowOff>
    </xdr:from>
    <xdr:to>
      <xdr:col>41</xdr:col>
      <xdr:colOff>50800</xdr:colOff>
      <xdr:row>83</xdr:row>
      <xdr:rowOff>136779</xdr:rowOff>
    </xdr:to>
    <xdr:cxnSp macro="">
      <xdr:nvCxnSpPr>
        <xdr:cNvPr id="273" name="直線コネクタ 272">
          <a:extLst>
            <a:ext uri="{FF2B5EF4-FFF2-40B4-BE49-F238E27FC236}">
              <a16:creationId xmlns:a16="http://schemas.microsoft.com/office/drawing/2014/main" id="{CE1C2282-816B-4A90-89E8-6A9DC09AFCA7}"/>
            </a:ext>
          </a:extLst>
        </xdr:cNvPr>
        <xdr:cNvCxnSpPr/>
      </xdr:nvCxnSpPr>
      <xdr:spPr>
        <a:xfrm flipV="1">
          <a:off x="6972300" y="14353032"/>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274" name="n_1aveValue【福祉施設】&#10;一人当たり面積">
          <a:extLst>
            <a:ext uri="{FF2B5EF4-FFF2-40B4-BE49-F238E27FC236}">
              <a16:creationId xmlns:a16="http://schemas.microsoft.com/office/drawing/2014/main" id="{3CC54521-7749-42F2-A489-1D9B5BE3D310}"/>
            </a:ext>
          </a:extLst>
        </xdr:cNvPr>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275" name="n_2aveValue【福祉施設】&#10;一人当たり面積">
          <a:extLst>
            <a:ext uri="{FF2B5EF4-FFF2-40B4-BE49-F238E27FC236}">
              <a16:creationId xmlns:a16="http://schemas.microsoft.com/office/drawing/2014/main" id="{3888AEFB-6A59-42C4-91E0-9A0C3D332B86}"/>
            </a:ext>
          </a:extLst>
        </xdr:cNvPr>
        <xdr:cNvSpPr txBox="1"/>
      </xdr:nvSpPr>
      <xdr:spPr>
        <a:xfrm>
          <a:off x="8515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161941</xdr:rowOff>
    </xdr:from>
    <xdr:ext cx="469744" cy="259045"/>
    <xdr:sp macro="" textlink="">
      <xdr:nvSpPr>
        <xdr:cNvPr id="276" name="n_3aveValue【福祉施設】&#10;一人当たり面積">
          <a:extLst>
            <a:ext uri="{FF2B5EF4-FFF2-40B4-BE49-F238E27FC236}">
              <a16:creationId xmlns:a16="http://schemas.microsoft.com/office/drawing/2014/main" id="{7400EE6F-ADA1-4FA3-8E33-1142F39CF8F6}"/>
            </a:ext>
          </a:extLst>
        </xdr:cNvPr>
        <xdr:cNvSpPr txBox="1"/>
      </xdr:nvSpPr>
      <xdr:spPr>
        <a:xfrm>
          <a:off x="7626427" y="145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277" name="n_4aveValue【福祉施設】&#10;一人当たり面積">
          <a:extLst>
            <a:ext uri="{FF2B5EF4-FFF2-40B4-BE49-F238E27FC236}">
              <a16:creationId xmlns:a16="http://schemas.microsoft.com/office/drawing/2014/main" id="{C01268EC-322C-419D-8887-040D1053091C}"/>
            </a:ext>
          </a:extLst>
        </xdr:cNvPr>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163340</xdr:rowOff>
    </xdr:from>
    <xdr:ext cx="469744" cy="259045"/>
    <xdr:sp macro="" textlink="">
      <xdr:nvSpPr>
        <xdr:cNvPr id="278" name="n_1mainValue【福祉施設】&#10;一人当たり面積">
          <a:extLst>
            <a:ext uri="{FF2B5EF4-FFF2-40B4-BE49-F238E27FC236}">
              <a16:creationId xmlns:a16="http://schemas.microsoft.com/office/drawing/2014/main" id="{C3644270-C2FB-404F-AF1B-3B5352D10A9E}"/>
            </a:ext>
          </a:extLst>
        </xdr:cNvPr>
        <xdr:cNvSpPr txBox="1"/>
      </xdr:nvSpPr>
      <xdr:spPr>
        <a:xfrm>
          <a:off x="9391727" y="14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5224</xdr:rowOff>
    </xdr:from>
    <xdr:ext cx="469744" cy="259045"/>
    <xdr:sp macro="" textlink="">
      <xdr:nvSpPr>
        <xdr:cNvPr id="279" name="n_2mainValue【福祉施設】&#10;一人当たり面積">
          <a:extLst>
            <a:ext uri="{FF2B5EF4-FFF2-40B4-BE49-F238E27FC236}">
              <a16:creationId xmlns:a16="http://schemas.microsoft.com/office/drawing/2014/main" id="{2B26E8FA-85FC-491C-A3B1-3DAA8A3FB04D}"/>
            </a:ext>
          </a:extLst>
        </xdr:cNvPr>
        <xdr:cNvSpPr txBox="1"/>
      </xdr:nvSpPr>
      <xdr:spPr>
        <a:xfrm>
          <a:off x="8515427" y="1406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18559</xdr:rowOff>
    </xdr:from>
    <xdr:ext cx="469744" cy="259045"/>
    <xdr:sp macro="" textlink="">
      <xdr:nvSpPr>
        <xdr:cNvPr id="280" name="n_3mainValue【福祉施設】&#10;一人当たり面積">
          <a:extLst>
            <a:ext uri="{FF2B5EF4-FFF2-40B4-BE49-F238E27FC236}">
              <a16:creationId xmlns:a16="http://schemas.microsoft.com/office/drawing/2014/main" id="{FA3D6064-B3B9-4525-A3FB-B96D196FB1A7}"/>
            </a:ext>
          </a:extLst>
        </xdr:cNvPr>
        <xdr:cNvSpPr txBox="1"/>
      </xdr:nvSpPr>
      <xdr:spPr>
        <a:xfrm>
          <a:off x="7626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32656</xdr:rowOff>
    </xdr:from>
    <xdr:ext cx="469744" cy="259045"/>
    <xdr:sp macro="" textlink="">
      <xdr:nvSpPr>
        <xdr:cNvPr id="281" name="n_4mainValue【福祉施設】&#10;一人当たり面積">
          <a:extLst>
            <a:ext uri="{FF2B5EF4-FFF2-40B4-BE49-F238E27FC236}">
              <a16:creationId xmlns:a16="http://schemas.microsoft.com/office/drawing/2014/main" id="{ABB938E6-3CA3-4DF4-8A5C-E09EE197B789}"/>
            </a:ext>
          </a:extLst>
        </xdr:cNvPr>
        <xdr:cNvSpPr txBox="1"/>
      </xdr:nvSpPr>
      <xdr:spPr>
        <a:xfrm>
          <a:off x="6737427" y="14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7472B83D-B5F2-4FC3-BB4B-7C5B7D4104E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74194614-9CEB-47B5-94E9-9A18DD7FD79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AF6E40E6-0F21-4B5E-8876-7D09BF2E41E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E4A66CAD-00C3-49DE-88B2-F86D1EAE38F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6AC790BF-33D3-4DC3-8FCD-9BABCC29EE2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99E5F9DE-6AD9-4FA7-B841-77AEE5DD09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202D7992-B9D8-42C9-AE43-ABB869AC46D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568B0411-0537-4185-9515-2464E35CA8B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E8D43252-A7B9-49A0-9139-4012C44D3A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1C0AF16B-DAC5-469C-A1CB-74BDD00022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0CB02BAD-E12D-4ECD-B8DD-EACB570C371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DA904346-23AF-4D41-9431-D92F9CD969C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4251CB8E-2F98-4CF2-84FA-B1DF87AB1A7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F7256852-CE52-4F2F-A8EB-1B9D7BA20D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570BCC66-77E9-45AF-89DF-BEF7953502E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B3BDDED8-7B34-4AF7-AFFB-C34DC93913F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230D1167-D26F-491B-99AA-F11919F538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E5CF2B09-5E1D-4172-9C78-D86438ACD2D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0AE83108-3472-4E5E-AD56-127FDE3814D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76E36352-C6BF-4FDC-A28D-CEFA79BE9BE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380CAF8A-4AB0-48BE-8F7D-FC34D0585B8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89C78064-F127-4862-8795-5872E2BFC6E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BA589753-189A-42B5-A31A-D8A973F23FD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9E44475A-B678-4155-AB83-609686FE5BC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a:extLst>
            <a:ext uri="{FF2B5EF4-FFF2-40B4-BE49-F238E27FC236}">
              <a16:creationId xmlns:a16="http://schemas.microsoft.com/office/drawing/2014/main" id="{92F9EFAD-AEE2-4234-A264-D0717B65217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a:extLst>
            <a:ext uri="{FF2B5EF4-FFF2-40B4-BE49-F238E27FC236}">
              <a16:creationId xmlns:a16="http://schemas.microsoft.com/office/drawing/2014/main" id="{C075A3AC-4EFE-4842-AC9C-CEEF3067E71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a:extLst>
            <a:ext uri="{FF2B5EF4-FFF2-40B4-BE49-F238E27FC236}">
              <a16:creationId xmlns:a16="http://schemas.microsoft.com/office/drawing/2014/main" id="{6703E02B-B9FF-4E80-A53E-5C322A09731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a:extLst>
            <a:ext uri="{FF2B5EF4-FFF2-40B4-BE49-F238E27FC236}">
              <a16:creationId xmlns:a16="http://schemas.microsoft.com/office/drawing/2014/main" id="{31D692CA-7863-432B-BEED-A2675E336EC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a:extLst>
            <a:ext uri="{FF2B5EF4-FFF2-40B4-BE49-F238E27FC236}">
              <a16:creationId xmlns:a16="http://schemas.microsoft.com/office/drawing/2014/main" id="{62B0A6FB-B2AE-41E0-B9FF-B3BEAFD21ED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a:extLst>
            <a:ext uri="{FF2B5EF4-FFF2-40B4-BE49-F238E27FC236}">
              <a16:creationId xmlns:a16="http://schemas.microsoft.com/office/drawing/2014/main" id="{129E81D9-0445-4B65-A738-4BD2E4F5C77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a:extLst>
            <a:ext uri="{FF2B5EF4-FFF2-40B4-BE49-F238E27FC236}">
              <a16:creationId xmlns:a16="http://schemas.microsoft.com/office/drawing/2014/main" id="{4E01868B-1AB1-431C-85BE-B7BB49803EF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a:extLst>
            <a:ext uri="{FF2B5EF4-FFF2-40B4-BE49-F238E27FC236}">
              <a16:creationId xmlns:a16="http://schemas.microsoft.com/office/drawing/2014/main" id="{4E45F539-5721-48AB-9779-3C3F939A4B7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854DD725-7238-457C-8C14-53DC968D106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6A6789A2-6E31-4E35-AD9D-63C0D202890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B97E8E81-AB14-4E2C-A918-1C4B84A7138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54204A0D-AB19-40EE-843B-859BA052DA3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C52E965F-550D-4233-ACB2-AF341659943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2FA6B55D-2ABA-4231-9346-80D714A5F54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E48DAB28-F310-4CFD-A928-E2378C34D64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49C8459A-51B1-49FF-A945-DD0DD8DF111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a:extLst>
            <a:ext uri="{FF2B5EF4-FFF2-40B4-BE49-F238E27FC236}">
              <a16:creationId xmlns:a16="http://schemas.microsoft.com/office/drawing/2014/main" id="{C9647C58-AED9-45F4-A529-98266216C32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a:extLst>
            <a:ext uri="{FF2B5EF4-FFF2-40B4-BE49-F238E27FC236}">
              <a16:creationId xmlns:a16="http://schemas.microsoft.com/office/drawing/2014/main" id="{4EAE2938-C1AF-4C5E-B0A9-29A0454914E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a:extLst>
            <a:ext uri="{FF2B5EF4-FFF2-40B4-BE49-F238E27FC236}">
              <a16:creationId xmlns:a16="http://schemas.microsoft.com/office/drawing/2014/main" id="{2E3F8B4B-5DFF-46B5-AD54-6C4DDD6D3B4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a:extLst>
            <a:ext uri="{FF2B5EF4-FFF2-40B4-BE49-F238E27FC236}">
              <a16:creationId xmlns:a16="http://schemas.microsoft.com/office/drawing/2014/main" id="{37B0AB9D-BD41-4826-BA86-C34E3276E0C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a:extLst>
            <a:ext uri="{FF2B5EF4-FFF2-40B4-BE49-F238E27FC236}">
              <a16:creationId xmlns:a16="http://schemas.microsoft.com/office/drawing/2014/main" id="{DD2AC894-F59D-4BFC-B730-93BB71B1557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a:extLst>
            <a:ext uri="{FF2B5EF4-FFF2-40B4-BE49-F238E27FC236}">
              <a16:creationId xmlns:a16="http://schemas.microsoft.com/office/drawing/2014/main" id="{42A28227-0C04-4C35-8F99-125C2471CA0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a:extLst>
            <a:ext uri="{FF2B5EF4-FFF2-40B4-BE49-F238E27FC236}">
              <a16:creationId xmlns:a16="http://schemas.microsoft.com/office/drawing/2014/main" id="{91F6A708-2913-46EB-A417-4295B1BC69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a:extLst>
            <a:ext uri="{FF2B5EF4-FFF2-40B4-BE49-F238E27FC236}">
              <a16:creationId xmlns:a16="http://schemas.microsoft.com/office/drawing/2014/main" id="{10FB9135-B429-4203-B0BA-E8A7077AD4A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a:extLst>
            <a:ext uri="{FF2B5EF4-FFF2-40B4-BE49-F238E27FC236}">
              <a16:creationId xmlns:a16="http://schemas.microsoft.com/office/drawing/2014/main" id="{1D993EA3-1366-4D4E-9D57-23C90003B4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a:extLst>
            <a:ext uri="{FF2B5EF4-FFF2-40B4-BE49-F238E27FC236}">
              <a16:creationId xmlns:a16="http://schemas.microsoft.com/office/drawing/2014/main" id="{8D406417-9ACA-461D-A094-DA1A0BE69B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a:extLst>
            <a:ext uri="{FF2B5EF4-FFF2-40B4-BE49-F238E27FC236}">
              <a16:creationId xmlns:a16="http://schemas.microsoft.com/office/drawing/2014/main" id="{0394DFCE-A2F5-4355-8468-9A037973365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a:extLst>
            <a:ext uri="{FF2B5EF4-FFF2-40B4-BE49-F238E27FC236}">
              <a16:creationId xmlns:a16="http://schemas.microsoft.com/office/drawing/2014/main" id="{0177AE65-60F6-4F83-A0D9-7642B75F92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a:extLst>
            <a:ext uri="{FF2B5EF4-FFF2-40B4-BE49-F238E27FC236}">
              <a16:creationId xmlns:a16="http://schemas.microsoft.com/office/drawing/2014/main" id="{207D6AC0-39F3-40C2-BF0E-9C111D7872C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a:extLst>
            <a:ext uri="{FF2B5EF4-FFF2-40B4-BE49-F238E27FC236}">
              <a16:creationId xmlns:a16="http://schemas.microsoft.com/office/drawing/2014/main" id="{9F5FE33B-BED7-4256-B3EF-EE66A6F7B2F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a:extLst>
            <a:ext uri="{FF2B5EF4-FFF2-40B4-BE49-F238E27FC236}">
              <a16:creationId xmlns:a16="http://schemas.microsoft.com/office/drawing/2014/main" id="{13EA7134-017A-4526-8E5B-1942B4776EB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a:extLst>
            <a:ext uri="{FF2B5EF4-FFF2-40B4-BE49-F238E27FC236}">
              <a16:creationId xmlns:a16="http://schemas.microsoft.com/office/drawing/2014/main" id="{F2E8688F-41C0-427E-94A5-69A8E7E3D2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8" name="テキスト ボックス 337">
          <a:extLst>
            <a:ext uri="{FF2B5EF4-FFF2-40B4-BE49-F238E27FC236}">
              <a16:creationId xmlns:a16="http://schemas.microsoft.com/office/drawing/2014/main" id="{C2EF944E-011D-49AA-B1EC-65896966751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9" name="直線コネクタ 338">
          <a:extLst>
            <a:ext uri="{FF2B5EF4-FFF2-40B4-BE49-F238E27FC236}">
              <a16:creationId xmlns:a16="http://schemas.microsoft.com/office/drawing/2014/main" id="{FA3CED87-A672-410A-AB74-77ADD1BC3C0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0" name="テキスト ボックス 339">
          <a:extLst>
            <a:ext uri="{FF2B5EF4-FFF2-40B4-BE49-F238E27FC236}">
              <a16:creationId xmlns:a16="http://schemas.microsoft.com/office/drawing/2014/main" id="{EFA213E9-BAEE-4FA3-946D-471C700F32B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1" name="直線コネクタ 340">
          <a:extLst>
            <a:ext uri="{FF2B5EF4-FFF2-40B4-BE49-F238E27FC236}">
              <a16:creationId xmlns:a16="http://schemas.microsoft.com/office/drawing/2014/main" id="{57D4FE2B-B99D-47E7-8254-15FBF34765E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2" name="テキスト ボックス 341">
          <a:extLst>
            <a:ext uri="{FF2B5EF4-FFF2-40B4-BE49-F238E27FC236}">
              <a16:creationId xmlns:a16="http://schemas.microsoft.com/office/drawing/2014/main" id="{BCCF9829-5BAD-40E9-B040-660BCC4CDF1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3" name="直線コネクタ 342">
          <a:extLst>
            <a:ext uri="{FF2B5EF4-FFF2-40B4-BE49-F238E27FC236}">
              <a16:creationId xmlns:a16="http://schemas.microsoft.com/office/drawing/2014/main" id="{C3DB4E07-B969-410A-879C-776015723A7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4" name="テキスト ボックス 343">
          <a:extLst>
            <a:ext uri="{FF2B5EF4-FFF2-40B4-BE49-F238E27FC236}">
              <a16:creationId xmlns:a16="http://schemas.microsoft.com/office/drawing/2014/main" id="{FBADCBD8-7F2B-41F1-AA76-BD4EF04EB19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5" name="直線コネクタ 344">
          <a:extLst>
            <a:ext uri="{FF2B5EF4-FFF2-40B4-BE49-F238E27FC236}">
              <a16:creationId xmlns:a16="http://schemas.microsoft.com/office/drawing/2014/main" id="{D31BAD5E-F990-43F6-AA56-51E0A1B6A3C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6" name="テキスト ボックス 345">
          <a:extLst>
            <a:ext uri="{FF2B5EF4-FFF2-40B4-BE49-F238E27FC236}">
              <a16:creationId xmlns:a16="http://schemas.microsoft.com/office/drawing/2014/main" id="{2CB6642F-E02A-47D2-894F-1FD1F2F05E7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7" name="直線コネクタ 346">
          <a:extLst>
            <a:ext uri="{FF2B5EF4-FFF2-40B4-BE49-F238E27FC236}">
              <a16:creationId xmlns:a16="http://schemas.microsoft.com/office/drawing/2014/main" id="{C46E518C-B922-4065-9A9D-CA2EC9CE117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8" name="テキスト ボックス 347">
          <a:extLst>
            <a:ext uri="{FF2B5EF4-FFF2-40B4-BE49-F238E27FC236}">
              <a16:creationId xmlns:a16="http://schemas.microsoft.com/office/drawing/2014/main" id="{DFBBD831-1958-4476-952A-5261EC5D3D0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9" name="直線コネクタ 348">
          <a:extLst>
            <a:ext uri="{FF2B5EF4-FFF2-40B4-BE49-F238E27FC236}">
              <a16:creationId xmlns:a16="http://schemas.microsoft.com/office/drawing/2014/main" id="{E960262D-5FFE-445A-8B3E-06135BC5330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0" name="テキスト ボックス 349">
          <a:extLst>
            <a:ext uri="{FF2B5EF4-FFF2-40B4-BE49-F238E27FC236}">
              <a16:creationId xmlns:a16="http://schemas.microsoft.com/office/drawing/2014/main" id="{D97617C7-7E75-42DC-A3AB-D48963AFAB4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1" name="直線コネクタ 350">
          <a:extLst>
            <a:ext uri="{FF2B5EF4-FFF2-40B4-BE49-F238E27FC236}">
              <a16:creationId xmlns:a16="http://schemas.microsoft.com/office/drawing/2014/main" id="{2AA7F9A5-460D-4B16-996C-B9244A93EC2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2" name="テキスト ボックス 351">
          <a:extLst>
            <a:ext uri="{FF2B5EF4-FFF2-40B4-BE49-F238E27FC236}">
              <a16:creationId xmlns:a16="http://schemas.microsoft.com/office/drawing/2014/main" id="{46F03ED0-93EF-4707-8B41-A3600E18936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3" name="直線コネクタ 352">
          <a:extLst>
            <a:ext uri="{FF2B5EF4-FFF2-40B4-BE49-F238E27FC236}">
              <a16:creationId xmlns:a16="http://schemas.microsoft.com/office/drawing/2014/main" id="{C5908F68-4BE9-4B56-9EC6-E5601A9D72F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消防施設】&#10;有形固定資産減価償却率グラフ枠">
          <a:extLst>
            <a:ext uri="{FF2B5EF4-FFF2-40B4-BE49-F238E27FC236}">
              <a16:creationId xmlns:a16="http://schemas.microsoft.com/office/drawing/2014/main" id="{663BB9CC-AC7A-429C-8878-D79E9F8D7B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355" name="直線コネクタ 354">
          <a:extLst>
            <a:ext uri="{FF2B5EF4-FFF2-40B4-BE49-F238E27FC236}">
              <a16:creationId xmlns:a16="http://schemas.microsoft.com/office/drawing/2014/main" id="{7B95F576-C97F-4F70-AC1B-11CCBD9D6F8C}"/>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6" name="【消防施設】&#10;有形固定資産減価償却率最小値テキスト">
          <a:extLst>
            <a:ext uri="{FF2B5EF4-FFF2-40B4-BE49-F238E27FC236}">
              <a16:creationId xmlns:a16="http://schemas.microsoft.com/office/drawing/2014/main" id="{F51332EA-1918-4C1C-9ED1-27FD0DE3B4F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7" name="直線コネクタ 356">
          <a:extLst>
            <a:ext uri="{FF2B5EF4-FFF2-40B4-BE49-F238E27FC236}">
              <a16:creationId xmlns:a16="http://schemas.microsoft.com/office/drawing/2014/main" id="{32F93E62-BBF7-4EDA-A5DD-F43E5FE17C7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358" name="【消防施設】&#10;有形固定資産減価償却率最大値テキスト">
          <a:extLst>
            <a:ext uri="{FF2B5EF4-FFF2-40B4-BE49-F238E27FC236}">
              <a16:creationId xmlns:a16="http://schemas.microsoft.com/office/drawing/2014/main" id="{341E4CA4-2BD9-4014-B995-F9025AB25186}"/>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359" name="直線コネクタ 358">
          <a:extLst>
            <a:ext uri="{FF2B5EF4-FFF2-40B4-BE49-F238E27FC236}">
              <a16:creationId xmlns:a16="http://schemas.microsoft.com/office/drawing/2014/main" id="{6E11755B-ACBA-4082-B87B-F58156737C92}"/>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360" name="【消防施設】&#10;有形固定資産減価償却率平均値テキスト">
          <a:extLst>
            <a:ext uri="{FF2B5EF4-FFF2-40B4-BE49-F238E27FC236}">
              <a16:creationId xmlns:a16="http://schemas.microsoft.com/office/drawing/2014/main" id="{15557894-B1DB-477C-B23E-229291E59828}"/>
            </a:ext>
          </a:extLst>
        </xdr:cNvPr>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361" name="フローチャート: 判断 360">
          <a:extLst>
            <a:ext uri="{FF2B5EF4-FFF2-40B4-BE49-F238E27FC236}">
              <a16:creationId xmlns:a16="http://schemas.microsoft.com/office/drawing/2014/main" id="{C68CF962-A4D5-44DD-BCD9-8ACCF8A5168D}"/>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362" name="フローチャート: 判断 361">
          <a:extLst>
            <a:ext uri="{FF2B5EF4-FFF2-40B4-BE49-F238E27FC236}">
              <a16:creationId xmlns:a16="http://schemas.microsoft.com/office/drawing/2014/main" id="{1DBE0161-8183-4961-A751-765CA02EDED6}"/>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363" name="フローチャート: 判断 362">
          <a:extLst>
            <a:ext uri="{FF2B5EF4-FFF2-40B4-BE49-F238E27FC236}">
              <a16:creationId xmlns:a16="http://schemas.microsoft.com/office/drawing/2014/main" id="{19D69DD3-9C74-4B5A-9400-FEDC878D7934}"/>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364" name="フローチャート: 判断 363">
          <a:extLst>
            <a:ext uri="{FF2B5EF4-FFF2-40B4-BE49-F238E27FC236}">
              <a16:creationId xmlns:a16="http://schemas.microsoft.com/office/drawing/2014/main" id="{993B3234-3F92-4E1C-A6FF-61302AF5FD66}"/>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365" name="フローチャート: 判断 364">
          <a:extLst>
            <a:ext uri="{FF2B5EF4-FFF2-40B4-BE49-F238E27FC236}">
              <a16:creationId xmlns:a16="http://schemas.microsoft.com/office/drawing/2014/main" id="{59746464-DD93-4CD2-B94D-16B47AA1EEFA}"/>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22A574E0-3CC3-47B9-A995-5375B657F0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F0A389A6-4776-4D80-A457-5B3B05DB81F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0566C311-0DEA-40F5-A5C0-278011151BE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2467F949-76E6-4745-9A29-9A2156738DE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9EE54B1E-D446-4FD1-B32C-FCD64D35F09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85271</xdr:rowOff>
    </xdr:from>
    <xdr:to>
      <xdr:col>85</xdr:col>
      <xdr:colOff>177800</xdr:colOff>
      <xdr:row>86</xdr:row>
      <xdr:rowOff>15421</xdr:rowOff>
    </xdr:to>
    <xdr:sp macro="" textlink="">
      <xdr:nvSpPr>
        <xdr:cNvPr id="371" name="楕円 370">
          <a:extLst>
            <a:ext uri="{FF2B5EF4-FFF2-40B4-BE49-F238E27FC236}">
              <a16:creationId xmlns:a16="http://schemas.microsoft.com/office/drawing/2014/main" id="{D9638144-C08D-4724-A1E4-498CC190CADB}"/>
            </a:ext>
          </a:extLst>
        </xdr:cNvPr>
        <xdr:cNvSpPr/>
      </xdr:nvSpPr>
      <xdr:spPr>
        <a:xfrm>
          <a:off x="162687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63698</xdr:rowOff>
    </xdr:from>
    <xdr:ext cx="405111" cy="259045"/>
    <xdr:sp macro="" textlink="">
      <xdr:nvSpPr>
        <xdr:cNvPr id="372" name="【消防施設】&#10;有形固定資産減価償却率該当値テキスト">
          <a:extLst>
            <a:ext uri="{FF2B5EF4-FFF2-40B4-BE49-F238E27FC236}">
              <a16:creationId xmlns:a16="http://schemas.microsoft.com/office/drawing/2014/main" id="{55DFD9D9-6780-4F17-B004-34C7D957694E}"/>
            </a:ext>
          </a:extLst>
        </xdr:cNvPr>
        <xdr:cNvSpPr txBox="1"/>
      </xdr:nvSpPr>
      <xdr:spPr>
        <a:xfrm>
          <a:off x="16357600"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62412</xdr:rowOff>
    </xdr:from>
    <xdr:to>
      <xdr:col>81</xdr:col>
      <xdr:colOff>101600</xdr:colOff>
      <xdr:row>85</xdr:row>
      <xdr:rowOff>164012</xdr:rowOff>
    </xdr:to>
    <xdr:sp macro="" textlink="">
      <xdr:nvSpPr>
        <xdr:cNvPr id="373" name="楕円 372">
          <a:extLst>
            <a:ext uri="{FF2B5EF4-FFF2-40B4-BE49-F238E27FC236}">
              <a16:creationId xmlns:a16="http://schemas.microsoft.com/office/drawing/2014/main" id="{4E51F829-05BB-4E75-ACF0-14B0D4368671}"/>
            </a:ext>
          </a:extLst>
        </xdr:cNvPr>
        <xdr:cNvSpPr/>
      </xdr:nvSpPr>
      <xdr:spPr>
        <a:xfrm>
          <a:off x="15430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113212</xdr:rowOff>
    </xdr:from>
    <xdr:to>
      <xdr:col>85</xdr:col>
      <xdr:colOff>127000</xdr:colOff>
      <xdr:row>85</xdr:row>
      <xdr:rowOff>136071</xdr:rowOff>
    </xdr:to>
    <xdr:cxnSp macro="">
      <xdr:nvCxnSpPr>
        <xdr:cNvPr id="374" name="直線コネクタ 373">
          <a:extLst>
            <a:ext uri="{FF2B5EF4-FFF2-40B4-BE49-F238E27FC236}">
              <a16:creationId xmlns:a16="http://schemas.microsoft.com/office/drawing/2014/main" id="{7F97B307-8A36-4BFA-BF3D-7198876A9CE3}"/>
            </a:ext>
          </a:extLst>
        </xdr:cNvPr>
        <xdr:cNvCxnSpPr/>
      </xdr:nvCxnSpPr>
      <xdr:spPr>
        <a:xfrm>
          <a:off x="15481300" y="1468646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68943</xdr:rowOff>
    </xdr:from>
    <xdr:to>
      <xdr:col>76</xdr:col>
      <xdr:colOff>165100</xdr:colOff>
      <xdr:row>85</xdr:row>
      <xdr:rowOff>170543</xdr:rowOff>
    </xdr:to>
    <xdr:sp macro="" textlink="">
      <xdr:nvSpPr>
        <xdr:cNvPr id="375" name="楕円 374">
          <a:extLst>
            <a:ext uri="{FF2B5EF4-FFF2-40B4-BE49-F238E27FC236}">
              <a16:creationId xmlns:a16="http://schemas.microsoft.com/office/drawing/2014/main" id="{189A230E-1F53-4001-B16F-465B7E2456D0}"/>
            </a:ext>
          </a:extLst>
        </xdr:cNvPr>
        <xdr:cNvSpPr/>
      </xdr:nvSpPr>
      <xdr:spPr>
        <a:xfrm>
          <a:off x="14541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113212</xdr:rowOff>
    </xdr:from>
    <xdr:to>
      <xdr:col>81</xdr:col>
      <xdr:colOff>50800</xdr:colOff>
      <xdr:row>85</xdr:row>
      <xdr:rowOff>119743</xdr:rowOff>
    </xdr:to>
    <xdr:cxnSp macro="">
      <xdr:nvCxnSpPr>
        <xdr:cNvPr id="376" name="直線コネクタ 375">
          <a:extLst>
            <a:ext uri="{FF2B5EF4-FFF2-40B4-BE49-F238E27FC236}">
              <a16:creationId xmlns:a16="http://schemas.microsoft.com/office/drawing/2014/main" id="{B29ED74B-A805-460D-A1AD-98755A2C0392}"/>
            </a:ext>
          </a:extLst>
        </xdr:cNvPr>
        <xdr:cNvCxnSpPr/>
      </xdr:nvCxnSpPr>
      <xdr:spPr>
        <a:xfrm flipV="1">
          <a:off x="14592300" y="146864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46082</xdr:rowOff>
    </xdr:from>
    <xdr:to>
      <xdr:col>72</xdr:col>
      <xdr:colOff>38100</xdr:colOff>
      <xdr:row>85</xdr:row>
      <xdr:rowOff>147682</xdr:rowOff>
    </xdr:to>
    <xdr:sp macro="" textlink="">
      <xdr:nvSpPr>
        <xdr:cNvPr id="377" name="楕円 376">
          <a:extLst>
            <a:ext uri="{FF2B5EF4-FFF2-40B4-BE49-F238E27FC236}">
              <a16:creationId xmlns:a16="http://schemas.microsoft.com/office/drawing/2014/main" id="{09C1E61A-D6B8-418C-9F92-54C870A23D0D}"/>
            </a:ext>
          </a:extLst>
        </xdr:cNvPr>
        <xdr:cNvSpPr/>
      </xdr:nvSpPr>
      <xdr:spPr>
        <a:xfrm>
          <a:off x="13652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96882</xdr:rowOff>
    </xdr:from>
    <xdr:to>
      <xdr:col>76</xdr:col>
      <xdr:colOff>114300</xdr:colOff>
      <xdr:row>85</xdr:row>
      <xdr:rowOff>119743</xdr:rowOff>
    </xdr:to>
    <xdr:cxnSp macro="">
      <xdr:nvCxnSpPr>
        <xdr:cNvPr id="378" name="直線コネクタ 377">
          <a:extLst>
            <a:ext uri="{FF2B5EF4-FFF2-40B4-BE49-F238E27FC236}">
              <a16:creationId xmlns:a16="http://schemas.microsoft.com/office/drawing/2014/main" id="{0C6ED4BA-30F1-4BD1-BA8D-EB6BB65CF903}"/>
            </a:ext>
          </a:extLst>
        </xdr:cNvPr>
        <xdr:cNvCxnSpPr/>
      </xdr:nvCxnSpPr>
      <xdr:spPr>
        <a:xfrm>
          <a:off x="13703300" y="1467013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21589</xdr:rowOff>
    </xdr:from>
    <xdr:to>
      <xdr:col>67</xdr:col>
      <xdr:colOff>101600</xdr:colOff>
      <xdr:row>85</xdr:row>
      <xdr:rowOff>123189</xdr:rowOff>
    </xdr:to>
    <xdr:sp macro="" textlink="">
      <xdr:nvSpPr>
        <xdr:cNvPr id="379" name="楕円 378">
          <a:extLst>
            <a:ext uri="{FF2B5EF4-FFF2-40B4-BE49-F238E27FC236}">
              <a16:creationId xmlns:a16="http://schemas.microsoft.com/office/drawing/2014/main" id="{1BA41383-88AC-48A0-9614-51BE9A96266C}"/>
            </a:ext>
          </a:extLst>
        </xdr:cNvPr>
        <xdr:cNvSpPr/>
      </xdr:nvSpPr>
      <xdr:spPr>
        <a:xfrm>
          <a:off x="1276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72389</xdr:rowOff>
    </xdr:from>
    <xdr:to>
      <xdr:col>71</xdr:col>
      <xdr:colOff>177800</xdr:colOff>
      <xdr:row>85</xdr:row>
      <xdr:rowOff>96882</xdr:rowOff>
    </xdr:to>
    <xdr:cxnSp macro="">
      <xdr:nvCxnSpPr>
        <xdr:cNvPr id="380" name="直線コネクタ 379">
          <a:extLst>
            <a:ext uri="{FF2B5EF4-FFF2-40B4-BE49-F238E27FC236}">
              <a16:creationId xmlns:a16="http://schemas.microsoft.com/office/drawing/2014/main" id="{C4213BFB-28F8-4F21-8933-74BE0CD822C5}"/>
            </a:ext>
          </a:extLst>
        </xdr:cNvPr>
        <xdr:cNvCxnSpPr/>
      </xdr:nvCxnSpPr>
      <xdr:spPr>
        <a:xfrm>
          <a:off x="12814300" y="146456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381" name="n_1aveValue【消防施設】&#10;有形固定資産減価償却率">
          <a:extLst>
            <a:ext uri="{FF2B5EF4-FFF2-40B4-BE49-F238E27FC236}">
              <a16:creationId xmlns:a16="http://schemas.microsoft.com/office/drawing/2014/main" id="{0275EE13-8DA5-484B-B17C-7EB86DB01041}"/>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382" name="n_2aveValue【消防施設】&#10;有形固定資産減価償却率">
          <a:extLst>
            <a:ext uri="{FF2B5EF4-FFF2-40B4-BE49-F238E27FC236}">
              <a16:creationId xmlns:a16="http://schemas.microsoft.com/office/drawing/2014/main" id="{E9A50F48-3DC7-49CB-998E-42B2A0C154FC}"/>
            </a:ext>
          </a:extLst>
        </xdr:cNvPr>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383" name="n_3aveValue【消防施設】&#10;有形固定資産減価償却率">
          <a:extLst>
            <a:ext uri="{FF2B5EF4-FFF2-40B4-BE49-F238E27FC236}">
              <a16:creationId xmlns:a16="http://schemas.microsoft.com/office/drawing/2014/main" id="{DD2F132A-1A4F-44AF-A4E5-92D61C4DCC6D}"/>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384" name="n_4aveValue【消防施設】&#10;有形固定資産減価償却率">
          <a:extLst>
            <a:ext uri="{FF2B5EF4-FFF2-40B4-BE49-F238E27FC236}">
              <a16:creationId xmlns:a16="http://schemas.microsoft.com/office/drawing/2014/main" id="{D96345E5-43E3-422A-A325-E084D34342D7}"/>
            </a:ext>
          </a:extLst>
        </xdr:cNvPr>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155139</xdr:rowOff>
    </xdr:from>
    <xdr:ext cx="405111" cy="259045"/>
    <xdr:sp macro="" textlink="">
      <xdr:nvSpPr>
        <xdr:cNvPr id="385" name="n_1mainValue【消防施設】&#10;有形固定資産減価償却率">
          <a:extLst>
            <a:ext uri="{FF2B5EF4-FFF2-40B4-BE49-F238E27FC236}">
              <a16:creationId xmlns:a16="http://schemas.microsoft.com/office/drawing/2014/main" id="{7F69259C-426F-4EF6-B212-EF42E7ABAECF}"/>
            </a:ext>
          </a:extLst>
        </xdr:cNvPr>
        <xdr:cNvSpPr txBox="1"/>
      </xdr:nvSpPr>
      <xdr:spPr>
        <a:xfrm>
          <a:off x="1526604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161670</xdr:rowOff>
    </xdr:from>
    <xdr:ext cx="405111" cy="259045"/>
    <xdr:sp macro="" textlink="">
      <xdr:nvSpPr>
        <xdr:cNvPr id="386" name="n_2mainValue【消防施設】&#10;有形固定資産減価償却率">
          <a:extLst>
            <a:ext uri="{FF2B5EF4-FFF2-40B4-BE49-F238E27FC236}">
              <a16:creationId xmlns:a16="http://schemas.microsoft.com/office/drawing/2014/main" id="{7E24638E-DCD5-4552-9F83-2F77BEF41C0B}"/>
            </a:ext>
          </a:extLst>
        </xdr:cNvPr>
        <xdr:cNvSpPr txBox="1"/>
      </xdr:nvSpPr>
      <xdr:spPr>
        <a:xfrm>
          <a:off x="14389744" y="1473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138809</xdr:rowOff>
    </xdr:from>
    <xdr:ext cx="405111" cy="259045"/>
    <xdr:sp macro="" textlink="">
      <xdr:nvSpPr>
        <xdr:cNvPr id="387" name="n_3mainValue【消防施設】&#10;有形固定資産減価償却率">
          <a:extLst>
            <a:ext uri="{FF2B5EF4-FFF2-40B4-BE49-F238E27FC236}">
              <a16:creationId xmlns:a16="http://schemas.microsoft.com/office/drawing/2014/main" id="{B0AE419D-E6BA-4A32-B970-38CDBDE958C8}"/>
            </a:ext>
          </a:extLst>
        </xdr:cNvPr>
        <xdr:cNvSpPr txBox="1"/>
      </xdr:nvSpPr>
      <xdr:spPr>
        <a:xfrm>
          <a:off x="13500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114316</xdr:rowOff>
    </xdr:from>
    <xdr:ext cx="405111" cy="259045"/>
    <xdr:sp macro="" textlink="">
      <xdr:nvSpPr>
        <xdr:cNvPr id="388" name="n_4mainValue【消防施設】&#10;有形固定資産減価償却率">
          <a:extLst>
            <a:ext uri="{FF2B5EF4-FFF2-40B4-BE49-F238E27FC236}">
              <a16:creationId xmlns:a16="http://schemas.microsoft.com/office/drawing/2014/main" id="{0DCC21C0-3B0C-4680-A6C3-DF30DF5EB20D}"/>
            </a:ext>
          </a:extLst>
        </xdr:cNvPr>
        <xdr:cNvSpPr txBox="1"/>
      </xdr:nvSpPr>
      <xdr:spPr>
        <a:xfrm>
          <a:off x="12611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9" name="正方形/長方形 388">
          <a:extLst>
            <a:ext uri="{FF2B5EF4-FFF2-40B4-BE49-F238E27FC236}">
              <a16:creationId xmlns:a16="http://schemas.microsoft.com/office/drawing/2014/main" id="{3EC7DC45-EC9C-4D6E-B64D-9B3B43CB10B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0" name="正方形/長方形 389">
          <a:extLst>
            <a:ext uri="{FF2B5EF4-FFF2-40B4-BE49-F238E27FC236}">
              <a16:creationId xmlns:a16="http://schemas.microsoft.com/office/drawing/2014/main" id="{C92CAB7D-953C-406C-9BE5-9BD3D59E979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1" name="正方形/長方形 390">
          <a:extLst>
            <a:ext uri="{FF2B5EF4-FFF2-40B4-BE49-F238E27FC236}">
              <a16:creationId xmlns:a16="http://schemas.microsoft.com/office/drawing/2014/main" id="{EC011F85-F7E3-49DD-A399-577C48E1A85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2" name="正方形/長方形 391">
          <a:extLst>
            <a:ext uri="{FF2B5EF4-FFF2-40B4-BE49-F238E27FC236}">
              <a16:creationId xmlns:a16="http://schemas.microsoft.com/office/drawing/2014/main" id="{F3F8DB79-EE4F-4186-933C-CE4A29F8085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3" name="正方形/長方形 392">
          <a:extLst>
            <a:ext uri="{FF2B5EF4-FFF2-40B4-BE49-F238E27FC236}">
              <a16:creationId xmlns:a16="http://schemas.microsoft.com/office/drawing/2014/main" id="{247E1007-DBB0-4C26-AB5B-87AB4DE1B29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4" name="正方形/長方形 393">
          <a:extLst>
            <a:ext uri="{FF2B5EF4-FFF2-40B4-BE49-F238E27FC236}">
              <a16:creationId xmlns:a16="http://schemas.microsoft.com/office/drawing/2014/main" id="{594A6E36-E726-4A7F-8322-58BED2C3D1F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5" name="正方形/長方形 394">
          <a:extLst>
            <a:ext uri="{FF2B5EF4-FFF2-40B4-BE49-F238E27FC236}">
              <a16:creationId xmlns:a16="http://schemas.microsoft.com/office/drawing/2014/main" id="{14AC2B70-31C7-4A11-8065-7CC41B7BCB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6" name="正方形/長方形 395">
          <a:extLst>
            <a:ext uri="{FF2B5EF4-FFF2-40B4-BE49-F238E27FC236}">
              <a16:creationId xmlns:a16="http://schemas.microsoft.com/office/drawing/2014/main" id="{5104B02B-4977-4181-9231-597D49A1E9B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7" name="テキスト ボックス 396">
          <a:extLst>
            <a:ext uri="{FF2B5EF4-FFF2-40B4-BE49-F238E27FC236}">
              <a16:creationId xmlns:a16="http://schemas.microsoft.com/office/drawing/2014/main" id="{A1C335CB-1453-46E8-80EC-57323F0E83A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8" name="直線コネクタ 397">
          <a:extLst>
            <a:ext uri="{FF2B5EF4-FFF2-40B4-BE49-F238E27FC236}">
              <a16:creationId xmlns:a16="http://schemas.microsoft.com/office/drawing/2014/main" id="{9C9D1AA9-3E00-42B9-9623-968FCBCC553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9" name="直線コネクタ 398">
          <a:extLst>
            <a:ext uri="{FF2B5EF4-FFF2-40B4-BE49-F238E27FC236}">
              <a16:creationId xmlns:a16="http://schemas.microsoft.com/office/drawing/2014/main" id="{26182932-D584-41C0-B22C-1B7183315A5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0" name="テキスト ボックス 399">
          <a:extLst>
            <a:ext uri="{FF2B5EF4-FFF2-40B4-BE49-F238E27FC236}">
              <a16:creationId xmlns:a16="http://schemas.microsoft.com/office/drawing/2014/main" id="{A5C362BC-A54C-41D2-8F52-BAD45E1D01B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1" name="直線コネクタ 400">
          <a:extLst>
            <a:ext uri="{FF2B5EF4-FFF2-40B4-BE49-F238E27FC236}">
              <a16:creationId xmlns:a16="http://schemas.microsoft.com/office/drawing/2014/main" id="{B36CA2E8-B827-475B-8EE8-5B8F0BC99F8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2" name="テキスト ボックス 401">
          <a:extLst>
            <a:ext uri="{FF2B5EF4-FFF2-40B4-BE49-F238E27FC236}">
              <a16:creationId xmlns:a16="http://schemas.microsoft.com/office/drawing/2014/main" id="{5632FB78-81C3-4949-A3F5-9B490E884FC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3" name="直線コネクタ 402">
          <a:extLst>
            <a:ext uri="{FF2B5EF4-FFF2-40B4-BE49-F238E27FC236}">
              <a16:creationId xmlns:a16="http://schemas.microsoft.com/office/drawing/2014/main" id="{AE6CB780-378E-4728-A571-8CEBB3EBA52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4" name="テキスト ボックス 403">
          <a:extLst>
            <a:ext uri="{FF2B5EF4-FFF2-40B4-BE49-F238E27FC236}">
              <a16:creationId xmlns:a16="http://schemas.microsoft.com/office/drawing/2014/main" id="{ED941B8D-D72E-43C9-B64E-9C2E1031CF9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5" name="直線コネクタ 404">
          <a:extLst>
            <a:ext uri="{FF2B5EF4-FFF2-40B4-BE49-F238E27FC236}">
              <a16:creationId xmlns:a16="http://schemas.microsoft.com/office/drawing/2014/main" id="{48C23BA0-B478-4BC3-9411-EA8FDAED18E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6" name="テキスト ボックス 405">
          <a:extLst>
            <a:ext uri="{FF2B5EF4-FFF2-40B4-BE49-F238E27FC236}">
              <a16:creationId xmlns:a16="http://schemas.microsoft.com/office/drawing/2014/main" id="{FABFDBF7-716B-455E-9C42-3E43F6E9462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7" name="直線コネクタ 406">
          <a:extLst>
            <a:ext uri="{FF2B5EF4-FFF2-40B4-BE49-F238E27FC236}">
              <a16:creationId xmlns:a16="http://schemas.microsoft.com/office/drawing/2014/main" id="{4D4A0554-3557-4188-9311-DE67A61C92A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8" name="テキスト ボックス 407">
          <a:extLst>
            <a:ext uri="{FF2B5EF4-FFF2-40B4-BE49-F238E27FC236}">
              <a16:creationId xmlns:a16="http://schemas.microsoft.com/office/drawing/2014/main" id="{0B905115-5C20-4F51-B2B0-978AFF2098E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9" name="直線コネクタ 408">
          <a:extLst>
            <a:ext uri="{FF2B5EF4-FFF2-40B4-BE49-F238E27FC236}">
              <a16:creationId xmlns:a16="http://schemas.microsoft.com/office/drawing/2014/main" id="{0B713A20-0A17-491F-B734-14FCEB49BDB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0" name="テキスト ボックス 409">
          <a:extLst>
            <a:ext uri="{FF2B5EF4-FFF2-40B4-BE49-F238E27FC236}">
              <a16:creationId xmlns:a16="http://schemas.microsoft.com/office/drawing/2014/main" id="{8F97AAE2-9B55-4457-BFC6-03ACAF073E7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1" name="【消防施設】&#10;一人当たり面積グラフ枠">
          <a:extLst>
            <a:ext uri="{FF2B5EF4-FFF2-40B4-BE49-F238E27FC236}">
              <a16:creationId xmlns:a16="http://schemas.microsoft.com/office/drawing/2014/main" id="{92BBD5C4-8E91-494E-B38A-03BFB50D1BD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412" name="直線コネクタ 411">
          <a:extLst>
            <a:ext uri="{FF2B5EF4-FFF2-40B4-BE49-F238E27FC236}">
              <a16:creationId xmlns:a16="http://schemas.microsoft.com/office/drawing/2014/main" id="{40F6CEB7-E862-4476-BD25-E1A7A9FD926A}"/>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13" name="【消防施設】&#10;一人当たり面積最小値テキスト">
          <a:extLst>
            <a:ext uri="{FF2B5EF4-FFF2-40B4-BE49-F238E27FC236}">
              <a16:creationId xmlns:a16="http://schemas.microsoft.com/office/drawing/2014/main" id="{ABA7ADE1-CBB2-4C94-A569-60069911464D}"/>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14" name="直線コネクタ 413">
          <a:extLst>
            <a:ext uri="{FF2B5EF4-FFF2-40B4-BE49-F238E27FC236}">
              <a16:creationId xmlns:a16="http://schemas.microsoft.com/office/drawing/2014/main" id="{6C454FC7-ADE2-4D4A-9E88-5F19EA25EF6C}"/>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415" name="【消防施設】&#10;一人当たり面積最大値テキスト">
          <a:extLst>
            <a:ext uri="{FF2B5EF4-FFF2-40B4-BE49-F238E27FC236}">
              <a16:creationId xmlns:a16="http://schemas.microsoft.com/office/drawing/2014/main" id="{BA6AC9CF-CE2E-49A8-852E-ABC20174734E}"/>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416" name="直線コネクタ 415">
          <a:extLst>
            <a:ext uri="{FF2B5EF4-FFF2-40B4-BE49-F238E27FC236}">
              <a16:creationId xmlns:a16="http://schemas.microsoft.com/office/drawing/2014/main" id="{2EEB83D0-7F19-489F-A966-F66601F18BE6}"/>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417" name="【消防施設】&#10;一人当たり面積平均値テキスト">
          <a:extLst>
            <a:ext uri="{FF2B5EF4-FFF2-40B4-BE49-F238E27FC236}">
              <a16:creationId xmlns:a16="http://schemas.microsoft.com/office/drawing/2014/main" id="{EB681BFA-13DD-4928-A664-E8EC8422A8FD}"/>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418" name="フローチャート: 判断 417">
          <a:extLst>
            <a:ext uri="{FF2B5EF4-FFF2-40B4-BE49-F238E27FC236}">
              <a16:creationId xmlns:a16="http://schemas.microsoft.com/office/drawing/2014/main" id="{EDE7D29F-75A7-4660-BC6D-DCFCDB1931B5}"/>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419" name="フローチャート: 判断 418">
          <a:extLst>
            <a:ext uri="{FF2B5EF4-FFF2-40B4-BE49-F238E27FC236}">
              <a16:creationId xmlns:a16="http://schemas.microsoft.com/office/drawing/2014/main" id="{2098508D-E828-4A98-9221-5A2C5F870365}"/>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420" name="フローチャート: 判断 419">
          <a:extLst>
            <a:ext uri="{FF2B5EF4-FFF2-40B4-BE49-F238E27FC236}">
              <a16:creationId xmlns:a16="http://schemas.microsoft.com/office/drawing/2014/main" id="{B2115F9A-2F1F-4FD0-BAD0-0A6466A6FE4E}"/>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421" name="フローチャート: 判断 420">
          <a:extLst>
            <a:ext uri="{FF2B5EF4-FFF2-40B4-BE49-F238E27FC236}">
              <a16:creationId xmlns:a16="http://schemas.microsoft.com/office/drawing/2014/main" id="{D314A3E4-C324-466A-8B10-E46187473828}"/>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422" name="フローチャート: 判断 421">
          <a:extLst>
            <a:ext uri="{FF2B5EF4-FFF2-40B4-BE49-F238E27FC236}">
              <a16:creationId xmlns:a16="http://schemas.microsoft.com/office/drawing/2014/main" id="{D2D55555-B081-47F0-A644-6EAFF2105C33}"/>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3BC9C5D2-CAD1-49A6-8B82-9F55719A3A4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18EDF538-DEBB-4288-9C7E-D258EFB3D3A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64C7F852-EC2C-4031-AC5B-A07C1227E7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3500970C-97E9-4D26-A07E-BD8F0181350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D0851EB1-5FC5-4652-9610-DB47550AFF3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428" name="楕円 427">
          <a:extLst>
            <a:ext uri="{FF2B5EF4-FFF2-40B4-BE49-F238E27FC236}">
              <a16:creationId xmlns:a16="http://schemas.microsoft.com/office/drawing/2014/main" id="{FE704C05-1396-4521-BCF2-7D57F22B7AA5}"/>
            </a:ext>
          </a:extLst>
        </xdr:cNvPr>
        <xdr:cNvSpPr/>
      </xdr:nvSpPr>
      <xdr:spPr>
        <a:xfrm>
          <a:off x="22110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149623</xdr:rowOff>
    </xdr:from>
    <xdr:ext cx="469744" cy="259045"/>
    <xdr:sp macro="" textlink="">
      <xdr:nvSpPr>
        <xdr:cNvPr id="429" name="【消防施設】&#10;一人当たり面積該当値テキスト">
          <a:extLst>
            <a:ext uri="{FF2B5EF4-FFF2-40B4-BE49-F238E27FC236}">
              <a16:creationId xmlns:a16="http://schemas.microsoft.com/office/drawing/2014/main" id="{A24D3EEC-84C3-43CF-BC85-326E9F883AD0}"/>
            </a:ext>
          </a:extLst>
        </xdr:cNvPr>
        <xdr:cNvSpPr txBox="1"/>
      </xdr:nvSpPr>
      <xdr:spPr>
        <a:xfrm>
          <a:off x="22199600" y="1420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144272</xdr:rowOff>
    </xdr:from>
    <xdr:to>
      <xdr:col>112</xdr:col>
      <xdr:colOff>38100</xdr:colOff>
      <xdr:row>84</xdr:row>
      <xdr:rowOff>74422</xdr:rowOff>
    </xdr:to>
    <xdr:sp macro="" textlink="">
      <xdr:nvSpPr>
        <xdr:cNvPr id="430" name="楕円 429">
          <a:extLst>
            <a:ext uri="{FF2B5EF4-FFF2-40B4-BE49-F238E27FC236}">
              <a16:creationId xmlns:a16="http://schemas.microsoft.com/office/drawing/2014/main" id="{6FAF2FE1-38F6-42BE-A56A-80B4C4A34BFA}"/>
            </a:ext>
          </a:extLst>
        </xdr:cNvPr>
        <xdr:cNvSpPr/>
      </xdr:nvSpPr>
      <xdr:spPr>
        <a:xfrm>
          <a:off x="21272500" y="1437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xdr:rowOff>
    </xdr:from>
    <xdr:to>
      <xdr:col>116</xdr:col>
      <xdr:colOff>63500</xdr:colOff>
      <xdr:row>84</xdr:row>
      <xdr:rowOff>23622</xdr:rowOff>
    </xdr:to>
    <xdr:cxnSp macro="">
      <xdr:nvCxnSpPr>
        <xdr:cNvPr id="431" name="直線コネクタ 430">
          <a:extLst>
            <a:ext uri="{FF2B5EF4-FFF2-40B4-BE49-F238E27FC236}">
              <a16:creationId xmlns:a16="http://schemas.microsoft.com/office/drawing/2014/main" id="{F6CBB495-7F52-4EA4-B6A5-D14FD2F8AEBF}"/>
            </a:ext>
          </a:extLst>
        </xdr:cNvPr>
        <xdr:cNvCxnSpPr/>
      </xdr:nvCxnSpPr>
      <xdr:spPr>
        <a:xfrm flipV="1">
          <a:off x="21323300" y="14407896"/>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154939</xdr:rowOff>
    </xdr:from>
    <xdr:to>
      <xdr:col>107</xdr:col>
      <xdr:colOff>101600</xdr:colOff>
      <xdr:row>84</xdr:row>
      <xdr:rowOff>85089</xdr:rowOff>
    </xdr:to>
    <xdr:sp macro="" textlink="">
      <xdr:nvSpPr>
        <xdr:cNvPr id="432" name="楕円 431">
          <a:extLst>
            <a:ext uri="{FF2B5EF4-FFF2-40B4-BE49-F238E27FC236}">
              <a16:creationId xmlns:a16="http://schemas.microsoft.com/office/drawing/2014/main" id="{33EC9437-A322-454F-B47F-55C03BE130B0}"/>
            </a:ext>
          </a:extLst>
        </xdr:cNvPr>
        <xdr:cNvSpPr/>
      </xdr:nvSpPr>
      <xdr:spPr>
        <a:xfrm>
          <a:off x="20383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23622</xdr:rowOff>
    </xdr:from>
    <xdr:to>
      <xdr:col>111</xdr:col>
      <xdr:colOff>177800</xdr:colOff>
      <xdr:row>84</xdr:row>
      <xdr:rowOff>34289</xdr:rowOff>
    </xdr:to>
    <xdr:cxnSp macro="">
      <xdr:nvCxnSpPr>
        <xdr:cNvPr id="433" name="直線コネクタ 432">
          <a:extLst>
            <a:ext uri="{FF2B5EF4-FFF2-40B4-BE49-F238E27FC236}">
              <a16:creationId xmlns:a16="http://schemas.microsoft.com/office/drawing/2014/main" id="{4CBFBE0C-63CF-4DE9-9393-73D6980025B1}"/>
            </a:ext>
          </a:extLst>
        </xdr:cNvPr>
        <xdr:cNvCxnSpPr/>
      </xdr:nvCxnSpPr>
      <xdr:spPr>
        <a:xfrm flipV="1">
          <a:off x="20434300" y="14425422"/>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165608</xdr:rowOff>
    </xdr:from>
    <xdr:to>
      <xdr:col>102</xdr:col>
      <xdr:colOff>165100</xdr:colOff>
      <xdr:row>84</xdr:row>
      <xdr:rowOff>95758</xdr:rowOff>
    </xdr:to>
    <xdr:sp macro="" textlink="">
      <xdr:nvSpPr>
        <xdr:cNvPr id="434" name="楕円 433">
          <a:extLst>
            <a:ext uri="{FF2B5EF4-FFF2-40B4-BE49-F238E27FC236}">
              <a16:creationId xmlns:a16="http://schemas.microsoft.com/office/drawing/2014/main" id="{0613B3BE-8F9C-4643-ADD4-AF6106E1C442}"/>
            </a:ext>
          </a:extLst>
        </xdr:cNvPr>
        <xdr:cNvSpPr/>
      </xdr:nvSpPr>
      <xdr:spPr>
        <a:xfrm>
          <a:off x="19494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34289</xdr:rowOff>
    </xdr:from>
    <xdr:to>
      <xdr:col>107</xdr:col>
      <xdr:colOff>50800</xdr:colOff>
      <xdr:row>84</xdr:row>
      <xdr:rowOff>44958</xdr:rowOff>
    </xdr:to>
    <xdr:cxnSp macro="">
      <xdr:nvCxnSpPr>
        <xdr:cNvPr id="435" name="直線コネクタ 434">
          <a:extLst>
            <a:ext uri="{FF2B5EF4-FFF2-40B4-BE49-F238E27FC236}">
              <a16:creationId xmlns:a16="http://schemas.microsoft.com/office/drawing/2014/main" id="{CF89AC5C-F837-414F-8A3C-9B4577DC728B}"/>
            </a:ext>
          </a:extLst>
        </xdr:cNvPr>
        <xdr:cNvCxnSpPr/>
      </xdr:nvCxnSpPr>
      <xdr:spPr>
        <a:xfrm flipV="1">
          <a:off x="19545300" y="14436089"/>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xdr:rowOff>
    </xdr:from>
    <xdr:to>
      <xdr:col>98</xdr:col>
      <xdr:colOff>38100</xdr:colOff>
      <xdr:row>84</xdr:row>
      <xdr:rowOff>107950</xdr:rowOff>
    </xdr:to>
    <xdr:sp macro="" textlink="">
      <xdr:nvSpPr>
        <xdr:cNvPr id="436" name="楕円 435">
          <a:extLst>
            <a:ext uri="{FF2B5EF4-FFF2-40B4-BE49-F238E27FC236}">
              <a16:creationId xmlns:a16="http://schemas.microsoft.com/office/drawing/2014/main" id="{9496F9E3-86F6-47F1-9D18-07E7C6B922A0}"/>
            </a:ext>
          </a:extLst>
        </xdr:cNvPr>
        <xdr:cNvSpPr/>
      </xdr:nvSpPr>
      <xdr:spPr>
        <a:xfrm>
          <a:off x="18605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44958</xdr:rowOff>
    </xdr:from>
    <xdr:to>
      <xdr:col>102</xdr:col>
      <xdr:colOff>114300</xdr:colOff>
      <xdr:row>84</xdr:row>
      <xdr:rowOff>57150</xdr:rowOff>
    </xdr:to>
    <xdr:cxnSp macro="">
      <xdr:nvCxnSpPr>
        <xdr:cNvPr id="437" name="直線コネクタ 436">
          <a:extLst>
            <a:ext uri="{FF2B5EF4-FFF2-40B4-BE49-F238E27FC236}">
              <a16:creationId xmlns:a16="http://schemas.microsoft.com/office/drawing/2014/main" id="{1F4E1FC2-D31E-4949-A013-C8062C36DA9D}"/>
            </a:ext>
          </a:extLst>
        </xdr:cNvPr>
        <xdr:cNvCxnSpPr/>
      </xdr:nvCxnSpPr>
      <xdr:spPr>
        <a:xfrm flipV="1">
          <a:off x="18656300" y="1444675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438" name="n_1aveValue【消防施設】&#10;一人当たり面積">
          <a:extLst>
            <a:ext uri="{FF2B5EF4-FFF2-40B4-BE49-F238E27FC236}">
              <a16:creationId xmlns:a16="http://schemas.microsoft.com/office/drawing/2014/main" id="{554B60CE-6C9C-42E0-877D-79EB5C5B06DA}"/>
            </a:ext>
          </a:extLst>
        </xdr:cNvPr>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439" name="n_2aveValue【消防施設】&#10;一人当たり面積">
          <a:extLst>
            <a:ext uri="{FF2B5EF4-FFF2-40B4-BE49-F238E27FC236}">
              <a16:creationId xmlns:a16="http://schemas.microsoft.com/office/drawing/2014/main" id="{5DAF0FBE-3B54-4C0D-B5AC-D27AB3E88B39}"/>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440" name="n_3aveValue【消防施設】&#10;一人当たり面積">
          <a:extLst>
            <a:ext uri="{FF2B5EF4-FFF2-40B4-BE49-F238E27FC236}">
              <a16:creationId xmlns:a16="http://schemas.microsoft.com/office/drawing/2014/main" id="{968FF163-70E1-456D-8984-8ABFB7A458BC}"/>
            </a:ext>
          </a:extLst>
        </xdr:cNvPr>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441" name="n_4aveValue【消防施設】&#10;一人当たり面積">
          <a:extLst>
            <a:ext uri="{FF2B5EF4-FFF2-40B4-BE49-F238E27FC236}">
              <a16:creationId xmlns:a16="http://schemas.microsoft.com/office/drawing/2014/main" id="{237D50E1-3DC4-4746-A785-871115D765F8}"/>
            </a:ext>
          </a:extLst>
        </xdr:cNvPr>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90949</xdr:rowOff>
    </xdr:from>
    <xdr:ext cx="469744" cy="259045"/>
    <xdr:sp macro="" textlink="">
      <xdr:nvSpPr>
        <xdr:cNvPr id="442" name="n_1mainValue【消防施設】&#10;一人当たり面積">
          <a:extLst>
            <a:ext uri="{FF2B5EF4-FFF2-40B4-BE49-F238E27FC236}">
              <a16:creationId xmlns:a16="http://schemas.microsoft.com/office/drawing/2014/main" id="{2DB5A5F8-5F0D-4B92-B395-5896C82EF418}"/>
            </a:ext>
          </a:extLst>
        </xdr:cNvPr>
        <xdr:cNvSpPr txBox="1"/>
      </xdr:nvSpPr>
      <xdr:spPr>
        <a:xfrm>
          <a:off x="21075727" y="1414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101616</xdr:rowOff>
    </xdr:from>
    <xdr:ext cx="469744" cy="259045"/>
    <xdr:sp macro="" textlink="">
      <xdr:nvSpPr>
        <xdr:cNvPr id="443" name="n_2mainValue【消防施設】&#10;一人当たり面積">
          <a:extLst>
            <a:ext uri="{FF2B5EF4-FFF2-40B4-BE49-F238E27FC236}">
              <a16:creationId xmlns:a16="http://schemas.microsoft.com/office/drawing/2014/main" id="{918C9E21-ED44-4DCF-90F8-80EEE5BFA649}"/>
            </a:ext>
          </a:extLst>
        </xdr:cNvPr>
        <xdr:cNvSpPr txBox="1"/>
      </xdr:nvSpPr>
      <xdr:spPr>
        <a:xfrm>
          <a:off x="201994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112285</xdr:rowOff>
    </xdr:from>
    <xdr:ext cx="469744" cy="259045"/>
    <xdr:sp macro="" textlink="">
      <xdr:nvSpPr>
        <xdr:cNvPr id="444" name="n_3mainValue【消防施設】&#10;一人当たり面積">
          <a:extLst>
            <a:ext uri="{FF2B5EF4-FFF2-40B4-BE49-F238E27FC236}">
              <a16:creationId xmlns:a16="http://schemas.microsoft.com/office/drawing/2014/main" id="{027DCF02-F8C8-4CC4-A12F-DC71764FB958}"/>
            </a:ext>
          </a:extLst>
        </xdr:cNvPr>
        <xdr:cNvSpPr txBox="1"/>
      </xdr:nvSpPr>
      <xdr:spPr>
        <a:xfrm>
          <a:off x="19310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124477</xdr:rowOff>
    </xdr:from>
    <xdr:ext cx="469744" cy="259045"/>
    <xdr:sp macro="" textlink="">
      <xdr:nvSpPr>
        <xdr:cNvPr id="445" name="n_4mainValue【消防施設】&#10;一人当たり面積">
          <a:extLst>
            <a:ext uri="{FF2B5EF4-FFF2-40B4-BE49-F238E27FC236}">
              <a16:creationId xmlns:a16="http://schemas.microsoft.com/office/drawing/2014/main" id="{C3E9958B-F53F-4109-98C5-1E419A3F7973}"/>
            </a:ext>
          </a:extLst>
        </xdr:cNvPr>
        <xdr:cNvSpPr txBox="1"/>
      </xdr:nvSpPr>
      <xdr:spPr>
        <a:xfrm>
          <a:off x="18421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6" name="正方形/長方形 445">
          <a:extLst>
            <a:ext uri="{FF2B5EF4-FFF2-40B4-BE49-F238E27FC236}">
              <a16:creationId xmlns:a16="http://schemas.microsoft.com/office/drawing/2014/main" id="{FF87667A-8CCD-414C-B048-1AE13A6E85F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7" name="正方形/長方形 446">
          <a:extLst>
            <a:ext uri="{FF2B5EF4-FFF2-40B4-BE49-F238E27FC236}">
              <a16:creationId xmlns:a16="http://schemas.microsoft.com/office/drawing/2014/main" id="{AE1E1B1E-0382-4CE2-B746-004B9D5847F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8" name="正方形/長方形 447">
          <a:extLst>
            <a:ext uri="{FF2B5EF4-FFF2-40B4-BE49-F238E27FC236}">
              <a16:creationId xmlns:a16="http://schemas.microsoft.com/office/drawing/2014/main" id="{B175714A-2C09-4BEE-B440-49D6CCD5305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9" name="正方形/長方形 448">
          <a:extLst>
            <a:ext uri="{FF2B5EF4-FFF2-40B4-BE49-F238E27FC236}">
              <a16:creationId xmlns:a16="http://schemas.microsoft.com/office/drawing/2014/main" id="{0CB1D95A-3F36-48FD-A5AA-2FC42B3FAE3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0" name="正方形/長方形 449">
          <a:extLst>
            <a:ext uri="{FF2B5EF4-FFF2-40B4-BE49-F238E27FC236}">
              <a16:creationId xmlns:a16="http://schemas.microsoft.com/office/drawing/2014/main" id="{A4F7353C-0D3D-4018-819F-96DD7349E8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1" name="正方形/長方形 450">
          <a:extLst>
            <a:ext uri="{FF2B5EF4-FFF2-40B4-BE49-F238E27FC236}">
              <a16:creationId xmlns:a16="http://schemas.microsoft.com/office/drawing/2014/main" id="{39D470C5-6F52-4E36-B9F8-9A12A66A88B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2" name="正方形/長方形 451">
          <a:extLst>
            <a:ext uri="{FF2B5EF4-FFF2-40B4-BE49-F238E27FC236}">
              <a16:creationId xmlns:a16="http://schemas.microsoft.com/office/drawing/2014/main" id="{FF6682FD-9B15-4ADC-BCC6-9CB817464BE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正方形/長方形 452">
          <a:extLst>
            <a:ext uri="{FF2B5EF4-FFF2-40B4-BE49-F238E27FC236}">
              <a16:creationId xmlns:a16="http://schemas.microsoft.com/office/drawing/2014/main" id="{7EB22C7D-6A7D-41C6-93D2-A071CDA2068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4" name="テキスト ボックス 453">
          <a:extLst>
            <a:ext uri="{FF2B5EF4-FFF2-40B4-BE49-F238E27FC236}">
              <a16:creationId xmlns:a16="http://schemas.microsoft.com/office/drawing/2014/main" id="{1944B9CA-24E6-43BF-A9E1-CF60F2D380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5" name="直線コネクタ 454">
          <a:extLst>
            <a:ext uri="{FF2B5EF4-FFF2-40B4-BE49-F238E27FC236}">
              <a16:creationId xmlns:a16="http://schemas.microsoft.com/office/drawing/2014/main" id="{684E456F-1242-4201-8FD7-095E3D50211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6" name="テキスト ボックス 455">
          <a:extLst>
            <a:ext uri="{FF2B5EF4-FFF2-40B4-BE49-F238E27FC236}">
              <a16:creationId xmlns:a16="http://schemas.microsoft.com/office/drawing/2014/main" id="{086D83AC-D07C-448B-BAD2-CE19351B790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7" name="直線コネクタ 456">
          <a:extLst>
            <a:ext uri="{FF2B5EF4-FFF2-40B4-BE49-F238E27FC236}">
              <a16:creationId xmlns:a16="http://schemas.microsoft.com/office/drawing/2014/main" id="{502957DF-E374-4E50-8A48-0957AF594F1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8" name="テキスト ボックス 457">
          <a:extLst>
            <a:ext uri="{FF2B5EF4-FFF2-40B4-BE49-F238E27FC236}">
              <a16:creationId xmlns:a16="http://schemas.microsoft.com/office/drawing/2014/main" id="{DC46C020-E6E1-4DA5-B673-BD446E13AF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9" name="直線コネクタ 458">
          <a:extLst>
            <a:ext uri="{FF2B5EF4-FFF2-40B4-BE49-F238E27FC236}">
              <a16:creationId xmlns:a16="http://schemas.microsoft.com/office/drawing/2014/main" id="{3909F6CC-C659-4BBD-8C83-AE19A65FCE2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0" name="テキスト ボックス 459">
          <a:extLst>
            <a:ext uri="{FF2B5EF4-FFF2-40B4-BE49-F238E27FC236}">
              <a16:creationId xmlns:a16="http://schemas.microsoft.com/office/drawing/2014/main" id="{E2D015EE-A762-4F1B-AC93-E65DCDAA00C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1" name="直線コネクタ 460">
          <a:extLst>
            <a:ext uri="{FF2B5EF4-FFF2-40B4-BE49-F238E27FC236}">
              <a16:creationId xmlns:a16="http://schemas.microsoft.com/office/drawing/2014/main" id="{F94760A3-D6B1-4B2A-9977-C1BE6048253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2" name="テキスト ボックス 461">
          <a:extLst>
            <a:ext uri="{FF2B5EF4-FFF2-40B4-BE49-F238E27FC236}">
              <a16:creationId xmlns:a16="http://schemas.microsoft.com/office/drawing/2014/main" id="{673D543C-7476-4B96-9FA1-1FA3A0864BB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3" name="直線コネクタ 462">
          <a:extLst>
            <a:ext uri="{FF2B5EF4-FFF2-40B4-BE49-F238E27FC236}">
              <a16:creationId xmlns:a16="http://schemas.microsoft.com/office/drawing/2014/main" id="{20E214CF-4CFB-49D8-990E-E96297D21B1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4" name="テキスト ボックス 463">
          <a:extLst>
            <a:ext uri="{FF2B5EF4-FFF2-40B4-BE49-F238E27FC236}">
              <a16:creationId xmlns:a16="http://schemas.microsoft.com/office/drawing/2014/main" id="{B96A3170-ED42-4EFA-82D3-840756C198E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5" name="直線コネクタ 464">
          <a:extLst>
            <a:ext uri="{FF2B5EF4-FFF2-40B4-BE49-F238E27FC236}">
              <a16:creationId xmlns:a16="http://schemas.microsoft.com/office/drawing/2014/main" id="{390A6E39-26F4-458D-B922-D121BBB24DA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6" name="テキスト ボックス 465">
          <a:extLst>
            <a:ext uri="{FF2B5EF4-FFF2-40B4-BE49-F238E27FC236}">
              <a16:creationId xmlns:a16="http://schemas.microsoft.com/office/drawing/2014/main" id="{E59A1254-25C6-4612-9BB3-34DA3462E2E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7" name="直線コネクタ 466">
          <a:extLst>
            <a:ext uri="{FF2B5EF4-FFF2-40B4-BE49-F238E27FC236}">
              <a16:creationId xmlns:a16="http://schemas.microsoft.com/office/drawing/2014/main" id="{47A106A8-76AE-4EB2-B713-DBBD2C3DBA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庁舎】&#10;有形固定資産減価償却率グラフ枠">
          <a:extLst>
            <a:ext uri="{FF2B5EF4-FFF2-40B4-BE49-F238E27FC236}">
              <a16:creationId xmlns:a16="http://schemas.microsoft.com/office/drawing/2014/main" id="{F0814950-7862-4501-B324-E7221A94D6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9" name="直線コネクタ 468">
          <a:extLst>
            <a:ext uri="{FF2B5EF4-FFF2-40B4-BE49-F238E27FC236}">
              <a16:creationId xmlns:a16="http://schemas.microsoft.com/office/drawing/2014/main" id="{DD44992B-1018-4222-863A-76B9BFC01E7A}"/>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70" name="【庁舎】&#10;有形固定資産減価償却率最小値テキスト">
          <a:extLst>
            <a:ext uri="{FF2B5EF4-FFF2-40B4-BE49-F238E27FC236}">
              <a16:creationId xmlns:a16="http://schemas.microsoft.com/office/drawing/2014/main" id="{66E7EFF5-5AE6-4FFB-BA93-0C3EC92C939B}"/>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71" name="直線コネクタ 470">
          <a:extLst>
            <a:ext uri="{FF2B5EF4-FFF2-40B4-BE49-F238E27FC236}">
              <a16:creationId xmlns:a16="http://schemas.microsoft.com/office/drawing/2014/main" id="{8C1B075D-52B8-4CF1-8458-F14563854C0D}"/>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72" name="【庁舎】&#10;有形固定資産減価償却率最大値テキスト">
          <a:extLst>
            <a:ext uri="{FF2B5EF4-FFF2-40B4-BE49-F238E27FC236}">
              <a16:creationId xmlns:a16="http://schemas.microsoft.com/office/drawing/2014/main" id="{F8623BC3-7953-46DF-A6BC-7C33A0744E4B}"/>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3" name="直線コネクタ 472">
          <a:extLst>
            <a:ext uri="{FF2B5EF4-FFF2-40B4-BE49-F238E27FC236}">
              <a16:creationId xmlns:a16="http://schemas.microsoft.com/office/drawing/2014/main" id="{BEEF2EAA-6B8B-4132-AA41-748FFAF436E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474" name="【庁舎】&#10;有形固定資産減価償却率平均値テキスト">
          <a:extLst>
            <a:ext uri="{FF2B5EF4-FFF2-40B4-BE49-F238E27FC236}">
              <a16:creationId xmlns:a16="http://schemas.microsoft.com/office/drawing/2014/main" id="{33DED81C-08D0-4EB0-8324-AFE5046A13E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475" name="フローチャート: 判断 474">
          <a:extLst>
            <a:ext uri="{FF2B5EF4-FFF2-40B4-BE49-F238E27FC236}">
              <a16:creationId xmlns:a16="http://schemas.microsoft.com/office/drawing/2014/main" id="{B72C7A66-B8D9-4370-948C-E2C126FE4558}"/>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476" name="フローチャート: 判断 475">
          <a:extLst>
            <a:ext uri="{FF2B5EF4-FFF2-40B4-BE49-F238E27FC236}">
              <a16:creationId xmlns:a16="http://schemas.microsoft.com/office/drawing/2014/main" id="{6C64A5F8-EC26-46EA-B94D-1709897194EE}"/>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477" name="フローチャート: 判断 476">
          <a:extLst>
            <a:ext uri="{FF2B5EF4-FFF2-40B4-BE49-F238E27FC236}">
              <a16:creationId xmlns:a16="http://schemas.microsoft.com/office/drawing/2014/main" id="{EE3D6E01-5266-497C-9E8D-8F1EC8F2E69C}"/>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478" name="フローチャート: 判断 477">
          <a:extLst>
            <a:ext uri="{FF2B5EF4-FFF2-40B4-BE49-F238E27FC236}">
              <a16:creationId xmlns:a16="http://schemas.microsoft.com/office/drawing/2014/main" id="{9387B6A0-B75A-4F9F-B6AD-CCD29724EF51}"/>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479" name="フローチャート: 判断 478">
          <a:extLst>
            <a:ext uri="{FF2B5EF4-FFF2-40B4-BE49-F238E27FC236}">
              <a16:creationId xmlns:a16="http://schemas.microsoft.com/office/drawing/2014/main" id="{1506437E-BEF1-497B-8BBF-4F5C3BA85E5D}"/>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64D7E4E2-FE3D-4BFE-8CA0-BD8A113AF07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25BDDD3A-8462-45B9-A299-15C3808013F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9CF16C3C-A666-4CE0-A973-231F44D47D9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4B371FA-5023-44CA-8DA1-B16A25792D1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0B5B375D-EACB-4BB8-87F8-21006D2DB36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485" name="楕円 484">
          <a:extLst>
            <a:ext uri="{FF2B5EF4-FFF2-40B4-BE49-F238E27FC236}">
              <a16:creationId xmlns:a16="http://schemas.microsoft.com/office/drawing/2014/main" id="{AB13A8B8-3420-497E-AD79-0102E63AD3A3}"/>
            </a:ext>
          </a:extLst>
        </xdr:cNvPr>
        <xdr:cNvSpPr/>
      </xdr:nvSpPr>
      <xdr:spPr>
        <a:xfrm>
          <a:off x="16268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118127</xdr:rowOff>
    </xdr:from>
    <xdr:ext cx="405111" cy="259045"/>
    <xdr:sp macro="" textlink="">
      <xdr:nvSpPr>
        <xdr:cNvPr id="486" name="【庁舎】&#10;有形固定資産減価償却率該当値テキスト">
          <a:extLst>
            <a:ext uri="{FF2B5EF4-FFF2-40B4-BE49-F238E27FC236}">
              <a16:creationId xmlns:a16="http://schemas.microsoft.com/office/drawing/2014/main" id="{D941C374-C6A9-4E02-A19F-A9E7CB339C62}"/>
            </a:ext>
          </a:extLst>
        </xdr:cNvPr>
        <xdr:cNvSpPr txBox="1"/>
      </xdr:nvSpPr>
      <xdr:spPr>
        <a:xfrm>
          <a:off x="16357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158750</xdr:rowOff>
    </xdr:from>
    <xdr:to>
      <xdr:col>81</xdr:col>
      <xdr:colOff>101600</xdr:colOff>
      <xdr:row>106</xdr:row>
      <xdr:rowOff>88900</xdr:rowOff>
    </xdr:to>
    <xdr:sp macro="" textlink="">
      <xdr:nvSpPr>
        <xdr:cNvPr id="487" name="楕円 486">
          <a:extLst>
            <a:ext uri="{FF2B5EF4-FFF2-40B4-BE49-F238E27FC236}">
              <a16:creationId xmlns:a16="http://schemas.microsoft.com/office/drawing/2014/main" id="{634FE3A1-2947-4264-91A9-B5A646F19325}"/>
            </a:ext>
          </a:extLst>
        </xdr:cNvPr>
        <xdr:cNvSpPr/>
      </xdr:nvSpPr>
      <xdr:spPr>
        <a:xfrm>
          <a:off x="1543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19050</xdr:rowOff>
    </xdr:from>
    <xdr:to>
      <xdr:col>85</xdr:col>
      <xdr:colOff>127000</xdr:colOff>
      <xdr:row>106</xdr:row>
      <xdr:rowOff>38100</xdr:rowOff>
    </xdr:to>
    <xdr:cxnSp macro="">
      <xdr:nvCxnSpPr>
        <xdr:cNvPr id="488" name="直線コネクタ 487">
          <a:extLst>
            <a:ext uri="{FF2B5EF4-FFF2-40B4-BE49-F238E27FC236}">
              <a16:creationId xmlns:a16="http://schemas.microsoft.com/office/drawing/2014/main" id="{C17685AD-EB1D-461C-87FE-CA789FEB8A2B}"/>
            </a:ext>
          </a:extLst>
        </xdr:cNvPr>
        <xdr:cNvCxnSpPr/>
      </xdr:nvCxnSpPr>
      <xdr:spPr>
        <a:xfrm flipV="1">
          <a:off x="15481300" y="18021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132080</xdr:rowOff>
    </xdr:from>
    <xdr:to>
      <xdr:col>76</xdr:col>
      <xdr:colOff>165100</xdr:colOff>
      <xdr:row>106</xdr:row>
      <xdr:rowOff>62230</xdr:rowOff>
    </xdr:to>
    <xdr:sp macro="" textlink="">
      <xdr:nvSpPr>
        <xdr:cNvPr id="489" name="楕円 488">
          <a:extLst>
            <a:ext uri="{FF2B5EF4-FFF2-40B4-BE49-F238E27FC236}">
              <a16:creationId xmlns:a16="http://schemas.microsoft.com/office/drawing/2014/main" id="{4FC7386B-FB4D-403C-85D8-00175B924B54}"/>
            </a:ext>
          </a:extLst>
        </xdr:cNvPr>
        <xdr:cNvSpPr/>
      </xdr:nvSpPr>
      <xdr:spPr>
        <a:xfrm>
          <a:off x="14541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11430</xdr:rowOff>
    </xdr:from>
    <xdr:to>
      <xdr:col>81</xdr:col>
      <xdr:colOff>50800</xdr:colOff>
      <xdr:row>106</xdr:row>
      <xdr:rowOff>38100</xdr:rowOff>
    </xdr:to>
    <xdr:cxnSp macro="">
      <xdr:nvCxnSpPr>
        <xdr:cNvPr id="490" name="直線コネクタ 489">
          <a:extLst>
            <a:ext uri="{FF2B5EF4-FFF2-40B4-BE49-F238E27FC236}">
              <a16:creationId xmlns:a16="http://schemas.microsoft.com/office/drawing/2014/main" id="{35143B84-DBAB-4AD1-826B-A692A0ECECCB}"/>
            </a:ext>
          </a:extLst>
        </xdr:cNvPr>
        <xdr:cNvCxnSpPr/>
      </xdr:nvCxnSpPr>
      <xdr:spPr>
        <a:xfrm>
          <a:off x="14592300" y="18185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91439</xdr:rowOff>
    </xdr:from>
    <xdr:to>
      <xdr:col>72</xdr:col>
      <xdr:colOff>38100</xdr:colOff>
      <xdr:row>106</xdr:row>
      <xdr:rowOff>21589</xdr:rowOff>
    </xdr:to>
    <xdr:sp macro="" textlink="">
      <xdr:nvSpPr>
        <xdr:cNvPr id="491" name="楕円 490">
          <a:extLst>
            <a:ext uri="{FF2B5EF4-FFF2-40B4-BE49-F238E27FC236}">
              <a16:creationId xmlns:a16="http://schemas.microsoft.com/office/drawing/2014/main" id="{8C26B29C-F996-4B97-9183-B80142D89990}"/>
            </a:ext>
          </a:extLst>
        </xdr:cNvPr>
        <xdr:cNvSpPr/>
      </xdr:nvSpPr>
      <xdr:spPr>
        <a:xfrm>
          <a:off x="13652500" y="180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142239</xdr:rowOff>
    </xdr:from>
    <xdr:to>
      <xdr:col>76</xdr:col>
      <xdr:colOff>114300</xdr:colOff>
      <xdr:row>106</xdr:row>
      <xdr:rowOff>11430</xdr:rowOff>
    </xdr:to>
    <xdr:cxnSp macro="">
      <xdr:nvCxnSpPr>
        <xdr:cNvPr id="492" name="直線コネクタ 491">
          <a:extLst>
            <a:ext uri="{FF2B5EF4-FFF2-40B4-BE49-F238E27FC236}">
              <a16:creationId xmlns:a16="http://schemas.microsoft.com/office/drawing/2014/main" id="{D0768CDB-7BB2-4776-A392-0FD32A07A084}"/>
            </a:ext>
          </a:extLst>
        </xdr:cNvPr>
        <xdr:cNvCxnSpPr/>
      </xdr:nvCxnSpPr>
      <xdr:spPr>
        <a:xfrm>
          <a:off x="13703300" y="18144489"/>
          <a:ext cx="8890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149861</xdr:rowOff>
    </xdr:from>
    <xdr:to>
      <xdr:col>67</xdr:col>
      <xdr:colOff>101600</xdr:colOff>
      <xdr:row>106</xdr:row>
      <xdr:rowOff>80011</xdr:rowOff>
    </xdr:to>
    <xdr:sp macro="" textlink="">
      <xdr:nvSpPr>
        <xdr:cNvPr id="493" name="楕円 492">
          <a:extLst>
            <a:ext uri="{FF2B5EF4-FFF2-40B4-BE49-F238E27FC236}">
              <a16:creationId xmlns:a16="http://schemas.microsoft.com/office/drawing/2014/main" id="{60545C97-F499-404A-B163-C186BBD19897}"/>
            </a:ext>
          </a:extLst>
        </xdr:cNvPr>
        <xdr:cNvSpPr/>
      </xdr:nvSpPr>
      <xdr:spPr>
        <a:xfrm>
          <a:off x="12763500" y="181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142239</xdr:rowOff>
    </xdr:from>
    <xdr:to>
      <xdr:col>71</xdr:col>
      <xdr:colOff>177800</xdr:colOff>
      <xdr:row>106</xdr:row>
      <xdr:rowOff>29211</xdr:rowOff>
    </xdr:to>
    <xdr:cxnSp macro="">
      <xdr:nvCxnSpPr>
        <xdr:cNvPr id="494" name="直線コネクタ 493">
          <a:extLst>
            <a:ext uri="{FF2B5EF4-FFF2-40B4-BE49-F238E27FC236}">
              <a16:creationId xmlns:a16="http://schemas.microsoft.com/office/drawing/2014/main" id="{3DD72456-85B8-4CA9-A950-48721260B429}"/>
            </a:ext>
          </a:extLst>
        </xdr:cNvPr>
        <xdr:cNvCxnSpPr/>
      </xdr:nvCxnSpPr>
      <xdr:spPr>
        <a:xfrm flipV="1">
          <a:off x="12814300" y="18144489"/>
          <a:ext cx="8890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495" name="n_1aveValue【庁舎】&#10;有形固定資産減価償却率">
          <a:extLst>
            <a:ext uri="{FF2B5EF4-FFF2-40B4-BE49-F238E27FC236}">
              <a16:creationId xmlns:a16="http://schemas.microsoft.com/office/drawing/2014/main" id="{5835E24A-B598-4B05-9479-987302C11144}"/>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496" name="n_2aveValue【庁舎】&#10;有形固定資産減価償却率">
          <a:extLst>
            <a:ext uri="{FF2B5EF4-FFF2-40B4-BE49-F238E27FC236}">
              <a16:creationId xmlns:a16="http://schemas.microsoft.com/office/drawing/2014/main" id="{23E82536-0814-4284-8315-CB1CBB9BBE41}"/>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497" name="n_3aveValue【庁舎】&#10;有形固定資産減価償却率">
          <a:extLst>
            <a:ext uri="{FF2B5EF4-FFF2-40B4-BE49-F238E27FC236}">
              <a16:creationId xmlns:a16="http://schemas.microsoft.com/office/drawing/2014/main" id="{36E14080-74A6-453A-A785-08C1FAFEF89A}"/>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498" name="n_4aveValue【庁舎】&#10;有形固定資産減価償却率">
          <a:extLst>
            <a:ext uri="{FF2B5EF4-FFF2-40B4-BE49-F238E27FC236}">
              <a16:creationId xmlns:a16="http://schemas.microsoft.com/office/drawing/2014/main" id="{FC15805D-14C3-40CD-A514-F793FC945F2F}"/>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80027</xdr:rowOff>
    </xdr:from>
    <xdr:ext cx="405111" cy="259045"/>
    <xdr:sp macro="" textlink="">
      <xdr:nvSpPr>
        <xdr:cNvPr id="499" name="n_1mainValue【庁舎】&#10;有形固定資産減価償却率">
          <a:extLst>
            <a:ext uri="{FF2B5EF4-FFF2-40B4-BE49-F238E27FC236}">
              <a16:creationId xmlns:a16="http://schemas.microsoft.com/office/drawing/2014/main" id="{18C4002E-EF1E-4E80-8B76-88552FCBDC71}"/>
            </a:ext>
          </a:extLst>
        </xdr:cNvPr>
        <xdr:cNvSpPr txBox="1"/>
      </xdr:nvSpPr>
      <xdr:spPr>
        <a:xfrm>
          <a:off x="15266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53357</xdr:rowOff>
    </xdr:from>
    <xdr:ext cx="405111" cy="259045"/>
    <xdr:sp macro="" textlink="">
      <xdr:nvSpPr>
        <xdr:cNvPr id="500" name="n_2mainValue【庁舎】&#10;有形固定資産減価償却率">
          <a:extLst>
            <a:ext uri="{FF2B5EF4-FFF2-40B4-BE49-F238E27FC236}">
              <a16:creationId xmlns:a16="http://schemas.microsoft.com/office/drawing/2014/main" id="{AA2AA97B-AED2-46F7-9120-ACC82D854008}"/>
            </a:ext>
          </a:extLst>
        </xdr:cNvPr>
        <xdr:cNvSpPr txBox="1"/>
      </xdr:nvSpPr>
      <xdr:spPr>
        <a:xfrm>
          <a:off x="14389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12716</xdr:rowOff>
    </xdr:from>
    <xdr:ext cx="405111" cy="259045"/>
    <xdr:sp macro="" textlink="">
      <xdr:nvSpPr>
        <xdr:cNvPr id="501" name="n_3mainValue【庁舎】&#10;有形固定資産減価償却率">
          <a:extLst>
            <a:ext uri="{FF2B5EF4-FFF2-40B4-BE49-F238E27FC236}">
              <a16:creationId xmlns:a16="http://schemas.microsoft.com/office/drawing/2014/main" id="{11E323DA-8A4A-4BB0-87EC-B3969B01316E}"/>
            </a:ext>
          </a:extLst>
        </xdr:cNvPr>
        <xdr:cNvSpPr txBox="1"/>
      </xdr:nvSpPr>
      <xdr:spPr>
        <a:xfrm>
          <a:off x="13500744" y="1818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71138</xdr:rowOff>
    </xdr:from>
    <xdr:ext cx="405111" cy="259045"/>
    <xdr:sp macro="" textlink="">
      <xdr:nvSpPr>
        <xdr:cNvPr id="502" name="n_4mainValue【庁舎】&#10;有形固定資産減価償却率">
          <a:extLst>
            <a:ext uri="{FF2B5EF4-FFF2-40B4-BE49-F238E27FC236}">
              <a16:creationId xmlns:a16="http://schemas.microsoft.com/office/drawing/2014/main" id="{BB159A9C-7F17-4FB7-A136-B6617D6A82CC}"/>
            </a:ext>
          </a:extLst>
        </xdr:cNvPr>
        <xdr:cNvSpPr txBox="1"/>
      </xdr:nvSpPr>
      <xdr:spPr>
        <a:xfrm>
          <a:off x="12611744" y="1824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a:extLst>
            <a:ext uri="{FF2B5EF4-FFF2-40B4-BE49-F238E27FC236}">
              <a16:creationId xmlns:a16="http://schemas.microsoft.com/office/drawing/2014/main" id="{4C72BDDA-F338-4119-BE98-63902F3C73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a:extLst>
            <a:ext uri="{FF2B5EF4-FFF2-40B4-BE49-F238E27FC236}">
              <a16:creationId xmlns:a16="http://schemas.microsoft.com/office/drawing/2014/main" id="{EE77EA44-D8E8-4C0A-958F-A0CD21D0BB2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a:extLst>
            <a:ext uri="{FF2B5EF4-FFF2-40B4-BE49-F238E27FC236}">
              <a16:creationId xmlns:a16="http://schemas.microsoft.com/office/drawing/2014/main" id="{494CFB64-275C-4ECF-BEF6-56142A6498D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a:extLst>
            <a:ext uri="{FF2B5EF4-FFF2-40B4-BE49-F238E27FC236}">
              <a16:creationId xmlns:a16="http://schemas.microsoft.com/office/drawing/2014/main" id="{2BECE171-D174-44FB-893E-CB79E6CF419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a:extLst>
            <a:ext uri="{FF2B5EF4-FFF2-40B4-BE49-F238E27FC236}">
              <a16:creationId xmlns:a16="http://schemas.microsoft.com/office/drawing/2014/main" id="{4DB40FD6-608C-4EB3-9DC7-3E0E81402C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a:extLst>
            <a:ext uri="{FF2B5EF4-FFF2-40B4-BE49-F238E27FC236}">
              <a16:creationId xmlns:a16="http://schemas.microsoft.com/office/drawing/2014/main" id="{94C9239D-E8E7-41D5-80D8-F496D718EC9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a:extLst>
            <a:ext uri="{FF2B5EF4-FFF2-40B4-BE49-F238E27FC236}">
              <a16:creationId xmlns:a16="http://schemas.microsoft.com/office/drawing/2014/main" id="{BB9F561E-2213-4EEB-A248-E6E470119D2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a:extLst>
            <a:ext uri="{FF2B5EF4-FFF2-40B4-BE49-F238E27FC236}">
              <a16:creationId xmlns:a16="http://schemas.microsoft.com/office/drawing/2014/main" id="{3970A28D-A3F4-4DA6-A93F-FA9491809F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1" name="テキスト ボックス 510">
          <a:extLst>
            <a:ext uri="{FF2B5EF4-FFF2-40B4-BE49-F238E27FC236}">
              <a16:creationId xmlns:a16="http://schemas.microsoft.com/office/drawing/2014/main" id="{25950B77-E277-4C98-B342-1EA90048317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a:extLst>
            <a:ext uri="{FF2B5EF4-FFF2-40B4-BE49-F238E27FC236}">
              <a16:creationId xmlns:a16="http://schemas.microsoft.com/office/drawing/2014/main" id="{D7E0021E-75EF-4FEC-8275-A8654C91CC9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3" name="直線コネクタ 512">
          <a:extLst>
            <a:ext uri="{FF2B5EF4-FFF2-40B4-BE49-F238E27FC236}">
              <a16:creationId xmlns:a16="http://schemas.microsoft.com/office/drawing/2014/main" id="{89865DA7-7F62-4A29-BB9C-840E4EE60EA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4" name="テキスト ボックス 513">
          <a:extLst>
            <a:ext uri="{FF2B5EF4-FFF2-40B4-BE49-F238E27FC236}">
              <a16:creationId xmlns:a16="http://schemas.microsoft.com/office/drawing/2014/main" id="{E9640DD6-28BC-48DC-AA1F-4AC1B23080C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5" name="直線コネクタ 514">
          <a:extLst>
            <a:ext uri="{FF2B5EF4-FFF2-40B4-BE49-F238E27FC236}">
              <a16:creationId xmlns:a16="http://schemas.microsoft.com/office/drawing/2014/main" id="{64FBCFB6-C82A-4C54-82E5-6D9DD961EA8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6" name="テキスト ボックス 515">
          <a:extLst>
            <a:ext uri="{FF2B5EF4-FFF2-40B4-BE49-F238E27FC236}">
              <a16:creationId xmlns:a16="http://schemas.microsoft.com/office/drawing/2014/main" id="{E22B82E9-4E2C-451F-A718-E1FD51AB07E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7" name="直線コネクタ 516">
          <a:extLst>
            <a:ext uri="{FF2B5EF4-FFF2-40B4-BE49-F238E27FC236}">
              <a16:creationId xmlns:a16="http://schemas.microsoft.com/office/drawing/2014/main" id="{AB820CD6-9479-420B-AFBE-3363CDD1193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8" name="テキスト ボックス 517">
          <a:extLst>
            <a:ext uri="{FF2B5EF4-FFF2-40B4-BE49-F238E27FC236}">
              <a16:creationId xmlns:a16="http://schemas.microsoft.com/office/drawing/2014/main" id="{FDBC8505-4BC3-4FA9-8529-AFC8FBDF3E2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9" name="直線コネクタ 518">
          <a:extLst>
            <a:ext uri="{FF2B5EF4-FFF2-40B4-BE49-F238E27FC236}">
              <a16:creationId xmlns:a16="http://schemas.microsoft.com/office/drawing/2014/main" id="{58DFA74F-94B7-478E-B975-92FC8BB4CCF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0" name="テキスト ボックス 519">
          <a:extLst>
            <a:ext uri="{FF2B5EF4-FFF2-40B4-BE49-F238E27FC236}">
              <a16:creationId xmlns:a16="http://schemas.microsoft.com/office/drawing/2014/main" id="{DCA65179-8E1C-44CA-B16B-7ED5BDA0F75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1" name="直線コネクタ 520">
          <a:extLst>
            <a:ext uri="{FF2B5EF4-FFF2-40B4-BE49-F238E27FC236}">
              <a16:creationId xmlns:a16="http://schemas.microsoft.com/office/drawing/2014/main" id="{2F0AF3C4-ABE1-4199-B533-9702A964121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2" name="テキスト ボックス 521">
          <a:extLst>
            <a:ext uri="{FF2B5EF4-FFF2-40B4-BE49-F238E27FC236}">
              <a16:creationId xmlns:a16="http://schemas.microsoft.com/office/drawing/2014/main" id="{8B35C6EE-F38E-4195-993E-C8E0109BE48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a:extLst>
            <a:ext uri="{FF2B5EF4-FFF2-40B4-BE49-F238E27FC236}">
              <a16:creationId xmlns:a16="http://schemas.microsoft.com/office/drawing/2014/main" id="{7E51F458-384C-4908-B82B-EE1DB3DB181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B3A75690-46CC-419D-9E40-8BE5408B766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a:extLst>
            <a:ext uri="{FF2B5EF4-FFF2-40B4-BE49-F238E27FC236}">
              <a16:creationId xmlns:a16="http://schemas.microsoft.com/office/drawing/2014/main" id="{4B02115C-FC9B-4A17-B946-C4D37D5E745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526" name="直線コネクタ 525">
          <a:extLst>
            <a:ext uri="{FF2B5EF4-FFF2-40B4-BE49-F238E27FC236}">
              <a16:creationId xmlns:a16="http://schemas.microsoft.com/office/drawing/2014/main" id="{43BAB0FC-F37E-486A-AC08-11442D89EFD4}"/>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527" name="【庁舎】&#10;一人当たり面積最小値テキスト">
          <a:extLst>
            <a:ext uri="{FF2B5EF4-FFF2-40B4-BE49-F238E27FC236}">
              <a16:creationId xmlns:a16="http://schemas.microsoft.com/office/drawing/2014/main" id="{2C73D63A-3CA6-49AA-92FF-0A8DFE6E3ACA}"/>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528" name="直線コネクタ 527">
          <a:extLst>
            <a:ext uri="{FF2B5EF4-FFF2-40B4-BE49-F238E27FC236}">
              <a16:creationId xmlns:a16="http://schemas.microsoft.com/office/drawing/2014/main" id="{03F524DB-8415-4D4D-A345-724CE09A8881}"/>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529" name="【庁舎】&#10;一人当たり面積最大値テキスト">
          <a:extLst>
            <a:ext uri="{FF2B5EF4-FFF2-40B4-BE49-F238E27FC236}">
              <a16:creationId xmlns:a16="http://schemas.microsoft.com/office/drawing/2014/main" id="{BEAFD71C-C1F3-47E0-A9D2-712735F05D4B}"/>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530" name="直線コネクタ 529">
          <a:extLst>
            <a:ext uri="{FF2B5EF4-FFF2-40B4-BE49-F238E27FC236}">
              <a16:creationId xmlns:a16="http://schemas.microsoft.com/office/drawing/2014/main" id="{9817A219-D7A6-4CE3-987E-A7486EE5CED9}"/>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531" name="【庁舎】&#10;一人当たり面積平均値テキスト">
          <a:extLst>
            <a:ext uri="{FF2B5EF4-FFF2-40B4-BE49-F238E27FC236}">
              <a16:creationId xmlns:a16="http://schemas.microsoft.com/office/drawing/2014/main" id="{BDBBAA8A-698D-48BB-97B2-E7FEE55DD865}"/>
            </a:ext>
          </a:extLst>
        </xdr:cNvPr>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532" name="フローチャート: 判断 531">
          <a:extLst>
            <a:ext uri="{FF2B5EF4-FFF2-40B4-BE49-F238E27FC236}">
              <a16:creationId xmlns:a16="http://schemas.microsoft.com/office/drawing/2014/main" id="{5CE95725-05E2-473A-995E-65ED81857E94}"/>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533" name="フローチャート: 判断 532">
          <a:extLst>
            <a:ext uri="{FF2B5EF4-FFF2-40B4-BE49-F238E27FC236}">
              <a16:creationId xmlns:a16="http://schemas.microsoft.com/office/drawing/2014/main" id="{863967AF-3F7F-4134-B345-02DC27B9914F}"/>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34" name="フローチャート: 判断 533">
          <a:extLst>
            <a:ext uri="{FF2B5EF4-FFF2-40B4-BE49-F238E27FC236}">
              <a16:creationId xmlns:a16="http://schemas.microsoft.com/office/drawing/2014/main" id="{82F1B367-0E17-4132-B162-517A4CD1D161}"/>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535" name="フローチャート: 判断 534">
          <a:extLst>
            <a:ext uri="{FF2B5EF4-FFF2-40B4-BE49-F238E27FC236}">
              <a16:creationId xmlns:a16="http://schemas.microsoft.com/office/drawing/2014/main" id="{777B3BDF-F09B-409E-B530-4B4F8E3A7CF0}"/>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536" name="フローチャート: 判断 535">
          <a:extLst>
            <a:ext uri="{FF2B5EF4-FFF2-40B4-BE49-F238E27FC236}">
              <a16:creationId xmlns:a16="http://schemas.microsoft.com/office/drawing/2014/main" id="{31B9EA1E-CF0D-4294-AB45-A0DAC48E669B}"/>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5E459CD3-D55A-4D40-9301-16A1D538E4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DFB69C6E-AC18-4CD4-9A1B-E63661C42C0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515AC119-AAF7-4C84-B139-C8E5423555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797690D-EA2C-4817-A449-10A239DE5AC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7310E1D-34E6-42FE-9DC9-CE9E9BF5C5F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59689</xdr:rowOff>
    </xdr:from>
    <xdr:to>
      <xdr:col>116</xdr:col>
      <xdr:colOff>114300</xdr:colOff>
      <xdr:row>106</xdr:row>
      <xdr:rowOff>161289</xdr:rowOff>
    </xdr:to>
    <xdr:sp macro="" textlink="">
      <xdr:nvSpPr>
        <xdr:cNvPr id="542" name="楕円 541">
          <a:extLst>
            <a:ext uri="{FF2B5EF4-FFF2-40B4-BE49-F238E27FC236}">
              <a16:creationId xmlns:a16="http://schemas.microsoft.com/office/drawing/2014/main" id="{2A567322-A47F-40D5-92DE-7E522ABDD29D}"/>
            </a:ext>
          </a:extLst>
        </xdr:cNvPr>
        <xdr:cNvSpPr/>
      </xdr:nvSpPr>
      <xdr:spPr>
        <a:xfrm>
          <a:off x="22110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38116</xdr:rowOff>
    </xdr:from>
    <xdr:ext cx="469744" cy="259045"/>
    <xdr:sp macro="" textlink="">
      <xdr:nvSpPr>
        <xdr:cNvPr id="543" name="【庁舎】&#10;一人当たり面積該当値テキスト">
          <a:extLst>
            <a:ext uri="{FF2B5EF4-FFF2-40B4-BE49-F238E27FC236}">
              <a16:creationId xmlns:a16="http://schemas.microsoft.com/office/drawing/2014/main" id="{9ACA45C5-490E-45FB-95A4-572BD1DD8B5D}"/>
            </a:ext>
          </a:extLst>
        </xdr:cNvPr>
        <xdr:cNvSpPr txBox="1"/>
      </xdr:nvSpPr>
      <xdr:spPr>
        <a:xfrm>
          <a:off x="2219960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74549</xdr:rowOff>
    </xdr:from>
    <xdr:to>
      <xdr:col>112</xdr:col>
      <xdr:colOff>38100</xdr:colOff>
      <xdr:row>107</xdr:row>
      <xdr:rowOff>4699</xdr:rowOff>
    </xdr:to>
    <xdr:sp macro="" textlink="">
      <xdr:nvSpPr>
        <xdr:cNvPr id="544" name="楕円 543">
          <a:extLst>
            <a:ext uri="{FF2B5EF4-FFF2-40B4-BE49-F238E27FC236}">
              <a16:creationId xmlns:a16="http://schemas.microsoft.com/office/drawing/2014/main" id="{EA83EA63-4AF1-426E-A51D-FA3B8DA64509}"/>
            </a:ext>
          </a:extLst>
        </xdr:cNvPr>
        <xdr:cNvSpPr/>
      </xdr:nvSpPr>
      <xdr:spPr>
        <a:xfrm>
          <a:off x="21272500" y="182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106</xdr:row>
      <xdr:rowOff>125349</xdr:rowOff>
    </xdr:to>
    <xdr:cxnSp macro="">
      <xdr:nvCxnSpPr>
        <xdr:cNvPr id="545" name="直線コネクタ 544">
          <a:extLst>
            <a:ext uri="{FF2B5EF4-FFF2-40B4-BE49-F238E27FC236}">
              <a16:creationId xmlns:a16="http://schemas.microsoft.com/office/drawing/2014/main" id="{C3B1B72E-3E6F-4665-B208-E6144F653135}"/>
            </a:ext>
          </a:extLst>
        </xdr:cNvPr>
        <xdr:cNvCxnSpPr/>
      </xdr:nvCxnSpPr>
      <xdr:spPr>
        <a:xfrm flipV="1">
          <a:off x="21323300" y="18284189"/>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83693</xdr:rowOff>
    </xdr:from>
    <xdr:to>
      <xdr:col>107</xdr:col>
      <xdr:colOff>101600</xdr:colOff>
      <xdr:row>107</xdr:row>
      <xdr:rowOff>13843</xdr:rowOff>
    </xdr:to>
    <xdr:sp macro="" textlink="">
      <xdr:nvSpPr>
        <xdr:cNvPr id="546" name="楕円 545">
          <a:extLst>
            <a:ext uri="{FF2B5EF4-FFF2-40B4-BE49-F238E27FC236}">
              <a16:creationId xmlns:a16="http://schemas.microsoft.com/office/drawing/2014/main" id="{0CEFD775-55CE-496E-8CFD-3C1ACB64828B}"/>
            </a:ext>
          </a:extLst>
        </xdr:cNvPr>
        <xdr:cNvSpPr/>
      </xdr:nvSpPr>
      <xdr:spPr>
        <a:xfrm>
          <a:off x="20383500" y="18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125349</xdr:rowOff>
    </xdr:from>
    <xdr:to>
      <xdr:col>111</xdr:col>
      <xdr:colOff>177800</xdr:colOff>
      <xdr:row>106</xdr:row>
      <xdr:rowOff>134493</xdr:rowOff>
    </xdr:to>
    <xdr:cxnSp macro="">
      <xdr:nvCxnSpPr>
        <xdr:cNvPr id="547" name="直線コネクタ 546">
          <a:extLst>
            <a:ext uri="{FF2B5EF4-FFF2-40B4-BE49-F238E27FC236}">
              <a16:creationId xmlns:a16="http://schemas.microsoft.com/office/drawing/2014/main" id="{7AF49842-8B77-40E6-85D9-0E24FC700928}"/>
            </a:ext>
          </a:extLst>
        </xdr:cNvPr>
        <xdr:cNvCxnSpPr/>
      </xdr:nvCxnSpPr>
      <xdr:spPr>
        <a:xfrm flipV="1">
          <a:off x="20434300" y="1829904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92838</xdr:rowOff>
    </xdr:from>
    <xdr:to>
      <xdr:col>102</xdr:col>
      <xdr:colOff>165100</xdr:colOff>
      <xdr:row>107</xdr:row>
      <xdr:rowOff>22988</xdr:rowOff>
    </xdr:to>
    <xdr:sp macro="" textlink="">
      <xdr:nvSpPr>
        <xdr:cNvPr id="548" name="楕円 547">
          <a:extLst>
            <a:ext uri="{FF2B5EF4-FFF2-40B4-BE49-F238E27FC236}">
              <a16:creationId xmlns:a16="http://schemas.microsoft.com/office/drawing/2014/main" id="{9EAF0CF1-A526-4608-8D54-13B6BF7AD5DF}"/>
            </a:ext>
          </a:extLst>
        </xdr:cNvPr>
        <xdr:cNvSpPr/>
      </xdr:nvSpPr>
      <xdr:spPr>
        <a:xfrm>
          <a:off x="19494500" y="182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134493</xdr:rowOff>
    </xdr:from>
    <xdr:to>
      <xdr:col>107</xdr:col>
      <xdr:colOff>50800</xdr:colOff>
      <xdr:row>106</xdr:row>
      <xdr:rowOff>143638</xdr:rowOff>
    </xdr:to>
    <xdr:cxnSp macro="">
      <xdr:nvCxnSpPr>
        <xdr:cNvPr id="549" name="直線コネクタ 548">
          <a:extLst>
            <a:ext uri="{FF2B5EF4-FFF2-40B4-BE49-F238E27FC236}">
              <a16:creationId xmlns:a16="http://schemas.microsoft.com/office/drawing/2014/main" id="{4688D971-91F0-4764-973B-DF87120A68CB}"/>
            </a:ext>
          </a:extLst>
        </xdr:cNvPr>
        <xdr:cNvCxnSpPr/>
      </xdr:nvCxnSpPr>
      <xdr:spPr>
        <a:xfrm flipV="1">
          <a:off x="19545300" y="1830819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103124</xdr:rowOff>
    </xdr:from>
    <xdr:to>
      <xdr:col>98</xdr:col>
      <xdr:colOff>38100</xdr:colOff>
      <xdr:row>107</xdr:row>
      <xdr:rowOff>33274</xdr:rowOff>
    </xdr:to>
    <xdr:sp macro="" textlink="">
      <xdr:nvSpPr>
        <xdr:cNvPr id="550" name="楕円 549">
          <a:extLst>
            <a:ext uri="{FF2B5EF4-FFF2-40B4-BE49-F238E27FC236}">
              <a16:creationId xmlns:a16="http://schemas.microsoft.com/office/drawing/2014/main" id="{427A4FD2-6F09-4E2D-A047-6336FCF88198}"/>
            </a:ext>
          </a:extLst>
        </xdr:cNvPr>
        <xdr:cNvSpPr/>
      </xdr:nvSpPr>
      <xdr:spPr>
        <a:xfrm>
          <a:off x="18605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143638</xdr:rowOff>
    </xdr:from>
    <xdr:to>
      <xdr:col>102</xdr:col>
      <xdr:colOff>114300</xdr:colOff>
      <xdr:row>106</xdr:row>
      <xdr:rowOff>153924</xdr:rowOff>
    </xdr:to>
    <xdr:cxnSp macro="">
      <xdr:nvCxnSpPr>
        <xdr:cNvPr id="551" name="直線コネクタ 550">
          <a:extLst>
            <a:ext uri="{FF2B5EF4-FFF2-40B4-BE49-F238E27FC236}">
              <a16:creationId xmlns:a16="http://schemas.microsoft.com/office/drawing/2014/main" id="{54714C98-A62D-491F-8DFE-CE34225A6A32}"/>
            </a:ext>
          </a:extLst>
        </xdr:cNvPr>
        <xdr:cNvCxnSpPr/>
      </xdr:nvCxnSpPr>
      <xdr:spPr>
        <a:xfrm flipV="1">
          <a:off x="18656300" y="18317338"/>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552" name="n_1aveValue【庁舎】&#10;一人当たり面積">
          <a:extLst>
            <a:ext uri="{FF2B5EF4-FFF2-40B4-BE49-F238E27FC236}">
              <a16:creationId xmlns:a16="http://schemas.microsoft.com/office/drawing/2014/main" id="{0A372409-C3B1-4D42-A20D-4770744A5363}"/>
            </a:ext>
          </a:extLst>
        </xdr:cNvPr>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553" name="n_2aveValue【庁舎】&#10;一人当たり面積">
          <a:extLst>
            <a:ext uri="{FF2B5EF4-FFF2-40B4-BE49-F238E27FC236}">
              <a16:creationId xmlns:a16="http://schemas.microsoft.com/office/drawing/2014/main" id="{7A9D9B34-9DB9-421D-990E-8153767EEABE}"/>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554" name="n_3aveValue【庁舎】&#10;一人当たり面積">
          <a:extLst>
            <a:ext uri="{FF2B5EF4-FFF2-40B4-BE49-F238E27FC236}">
              <a16:creationId xmlns:a16="http://schemas.microsoft.com/office/drawing/2014/main" id="{9D97036E-960B-4EF5-B4A2-C4B990D88235}"/>
            </a:ext>
          </a:extLst>
        </xdr:cNvPr>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555" name="n_4aveValue【庁舎】&#10;一人当たり面積">
          <a:extLst>
            <a:ext uri="{FF2B5EF4-FFF2-40B4-BE49-F238E27FC236}">
              <a16:creationId xmlns:a16="http://schemas.microsoft.com/office/drawing/2014/main" id="{2F84B8EA-B519-4F5B-918A-39A75DDE218C}"/>
            </a:ext>
          </a:extLst>
        </xdr:cNvPr>
        <xdr:cNvSpPr txBox="1"/>
      </xdr:nvSpPr>
      <xdr:spPr>
        <a:xfrm>
          <a:off x="18421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21226</xdr:rowOff>
    </xdr:from>
    <xdr:ext cx="469744" cy="259045"/>
    <xdr:sp macro="" textlink="">
      <xdr:nvSpPr>
        <xdr:cNvPr id="556" name="n_1mainValue【庁舎】&#10;一人当たり面積">
          <a:extLst>
            <a:ext uri="{FF2B5EF4-FFF2-40B4-BE49-F238E27FC236}">
              <a16:creationId xmlns:a16="http://schemas.microsoft.com/office/drawing/2014/main" id="{BACBA306-CD78-439B-8B56-7C3C80C5A31B}"/>
            </a:ext>
          </a:extLst>
        </xdr:cNvPr>
        <xdr:cNvSpPr txBox="1"/>
      </xdr:nvSpPr>
      <xdr:spPr>
        <a:xfrm>
          <a:off x="21075727" y="180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30370</xdr:rowOff>
    </xdr:from>
    <xdr:ext cx="469744" cy="259045"/>
    <xdr:sp macro="" textlink="">
      <xdr:nvSpPr>
        <xdr:cNvPr id="557" name="n_2mainValue【庁舎】&#10;一人当たり面積">
          <a:extLst>
            <a:ext uri="{FF2B5EF4-FFF2-40B4-BE49-F238E27FC236}">
              <a16:creationId xmlns:a16="http://schemas.microsoft.com/office/drawing/2014/main" id="{5D5B11B2-59F4-4BC9-B929-E67BFAAC3E14}"/>
            </a:ext>
          </a:extLst>
        </xdr:cNvPr>
        <xdr:cNvSpPr txBox="1"/>
      </xdr:nvSpPr>
      <xdr:spPr>
        <a:xfrm>
          <a:off x="20199427" y="180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39515</xdr:rowOff>
    </xdr:from>
    <xdr:ext cx="469744" cy="259045"/>
    <xdr:sp macro="" textlink="">
      <xdr:nvSpPr>
        <xdr:cNvPr id="558" name="n_3mainValue【庁舎】&#10;一人当たり面積">
          <a:extLst>
            <a:ext uri="{FF2B5EF4-FFF2-40B4-BE49-F238E27FC236}">
              <a16:creationId xmlns:a16="http://schemas.microsoft.com/office/drawing/2014/main" id="{75BAD51B-43C8-4480-BD1B-1F8D0381DCF1}"/>
            </a:ext>
          </a:extLst>
        </xdr:cNvPr>
        <xdr:cNvSpPr txBox="1"/>
      </xdr:nvSpPr>
      <xdr:spPr>
        <a:xfrm>
          <a:off x="19310427" y="180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49801</xdr:rowOff>
    </xdr:from>
    <xdr:ext cx="469744" cy="259045"/>
    <xdr:sp macro="" textlink="">
      <xdr:nvSpPr>
        <xdr:cNvPr id="559" name="n_4mainValue【庁舎】&#10;一人当たり面積">
          <a:extLst>
            <a:ext uri="{FF2B5EF4-FFF2-40B4-BE49-F238E27FC236}">
              <a16:creationId xmlns:a16="http://schemas.microsoft.com/office/drawing/2014/main" id="{B68064C9-ADDA-4867-AE92-0D955395B874}"/>
            </a:ext>
          </a:extLst>
        </xdr:cNvPr>
        <xdr:cNvSpPr txBox="1"/>
      </xdr:nvSpPr>
      <xdr:spPr>
        <a:xfrm>
          <a:off x="18421427" y="180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a:extLst>
            <a:ext uri="{FF2B5EF4-FFF2-40B4-BE49-F238E27FC236}">
              <a16:creationId xmlns:a16="http://schemas.microsoft.com/office/drawing/2014/main" id="{7FA3922B-94D4-4854-957B-904F2938D2F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a:extLst>
            <a:ext uri="{FF2B5EF4-FFF2-40B4-BE49-F238E27FC236}">
              <a16:creationId xmlns:a16="http://schemas.microsoft.com/office/drawing/2014/main" id="{129EB062-6D4F-487B-9097-FD3B48384E5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a:extLst>
            <a:ext uri="{FF2B5EF4-FFF2-40B4-BE49-F238E27FC236}">
              <a16:creationId xmlns:a16="http://schemas.microsoft.com/office/drawing/2014/main" id="{A29C9699-3039-4B35-B96D-ABCB989849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有形固定資産減価償却率が類似団体平均値よりも下回っている施設は体育館・プールである。プールについては、プールの管理棟やプール浴槽の大規模な改修工事をおこなったことや、体育館については平成になってから建築され比較的新しい施設であることから、類似団体と比較して低い数値を示している要因だと考えられる。有形固定資産減価償却率が類似団体より上回っている施設は、役場庁舎、福祉施設、消防施設である。庁舎については、建築から４５年以上経過し、福祉、消防施設については２５年以上経過していることから修繕費用等が増加することが見込まれている。村の財政状況等を考慮しつつ、総合的、計画的な施設管理に取り組む必要があ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0" zoomScaleNormal="8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82</v>
      </c>
      <c r="C2" s="176"/>
      <c r="D2" s="177"/>
    </row>
    <row r="3" spans="1:119" ht="18.75" customHeight="1" thickBot="1" x14ac:dyDescent="0.2">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3285761</v>
      </c>
      <c r="BO4" s="384"/>
      <c r="BP4" s="384"/>
      <c r="BQ4" s="384"/>
      <c r="BR4" s="384"/>
      <c r="BS4" s="384"/>
      <c r="BT4" s="384"/>
      <c r="BU4" s="385"/>
      <c r="BV4" s="383">
        <v>3029625</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9.9</v>
      </c>
      <c r="CU4" s="390"/>
      <c r="CV4" s="390"/>
      <c r="CW4" s="390"/>
      <c r="CX4" s="390"/>
      <c r="CY4" s="390"/>
      <c r="CZ4" s="390"/>
      <c r="DA4" s="391"/>
      <c r="DB4" s="389">
        <v>7</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3086127</v>
      </c>
      <c r="BO5" s="421"/>
      <c r="BP5" s="421"/>
      <c r="BQ5" s="421"/>
      <c r="BR5" s="421"/>
      <c r="BS5" s="421"/>
      <c r="BT5" s="421"/>
      <c r="BU5" s="422"/>
      <c r="BV5" s="420">
        <v>2868940</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77.5</v>
      </c>
      <c r="CU5" s="418"/>
      <c r="CV5" s="418"/>
      <c r="CW5" s="418"/>
      <c r="CX5" s="418"/>
      <c r="CY5" s="418"/>
      <c r="CZ5" s="418"/>
      <c r="DA5" s="419"/>
      <c r="DB5" s="417">
        <v>77.8</v>
      </c>
      <c r="DC5" s="418"/>
      <c r="DD5" s="418"/>
      <c r="DE5" s="418"/>
      <c r="DF5" s="418"/>
      <c r="DG5" s="418"/>
      <c r="DH5" s="418"/>
      <c r="DI5" s="419"/>
    </row>
    <row r="6" spans="1:119" ht="18.75" customHeight="1" x14ac:dyDescent="0.15">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103</v>
      </c>
      <c r="AV6" s="453"/>
      <c r="AW6" s="453"/>
      <c r="AX6" s="453"/>
      <c r="AY6" s="454" t="s">
        <v>104</v>
      </c>
      <c r="AZ6" s="455"/>
      <c r="BA6" s="455"/>
      <c r="BB6" s="455"/>
      <c r="BC6" s="455"/>
      <c r="BD6" s="455"/>
      <c r="BE6" s="455"/>
      <c r="BF6" s="455"/>
      <c r="BG6" s="455"/>
      <c r="BH6" s="455"/>
      <c r="BI6" s="455"/>
      <c r="BJ6" s="455"/>
      <c r="BK6" s="455"/>
      <c r="BL6" s="455"/>
      <c r="BM6" s="456"/>
      <c r="BN6" s="420">
        <v>199634</v>
      </c>
      <c r="BO6" s="421"/>
      <c r="BP6" s="421"/>
      <c r="BQ6" s="421"/>
      <c r="BR6" s="421"/>
      <c r="BS6" s="421"/>
      <c r="BT6" s="421"/>
      <c r="BU6" s="422"/>
      <c r="BV6" s="420">
        <v>160685</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78.099999999999994</v>
      </c>
      <c r="CU6" s="458"/>
      <c r="CV6" s="458"/>
      <c r="CW6" s="458"/>
      <c r="CX6" s="458"/>
      <c r="CY6" s="458"/>
      <c r="CZ6" s="458"/>
      <c r="DA6" s="459"/>
      <c r="DB6" s="457">
        <v>80.099999999999994</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1907</v>
      </c>
      <c r="BO7" s="421"/>
      <c r="BP7" s="421"/>
      <c r="BQ7" s="421"/>
      <c r="BR7" s="421"/>
      <c r="BS7" s="421"/>
      <c r="BT7" s="421"/>
      <c r="BU7" s="422"/>
      <c r="BV7" s="420">
        <v>14948</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1991168</v>
      </c>
      <c r="CU7" s="421"/>
      <c r="CV7" s="421"/>
      <c r="CW7" s="421"/>
      <c r="CX7" s="421"/>
      <c r="CY7" s="421"/>
      <c r="CZ7" s="421"/>
      <c r="DA7" s="422"/>
      <c r="DB7" s="420">
        <v>2075504</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197727</v>
      </c>
      <c r="BO8" s="421"/>
      <c r="BP8" s="421"/>
      <c r="BQ8" s="421"/>
      <c r="BR8" s="421"/>
      <c r="BS8" s="421"/>
      <c r="BT8" s="421"/>
      <c r="BU8" s="422"/>
      <c r="BV8" s="420">
        <v>145737</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0.17</v>
      </c>
      <c r="CU8" s="461"/>
      <c r="CV8" s="461"/>
      <c r="CW8" s="461"/>
      <c r="CX8" s="461"/>
      <c r="CY8" s="461"/>
      <c r="CZ8" s="461"/>
      <c r="DA8" s="462"/>
      <c r="DB8" s="460">
        <v>0.17</v>
      </c>
      <c r="DC8" s="461"/>
      <c r="DD8" s="461"/>
      <c r="DE8" s="461"/>
      <c r="DF8" s="461"/>
      <c r="DG8" s="461"/>
      <c r="DH8" s="461"/>
      <c r="DI8" s="462"/>
    </row>
    <row r="9" spans="1:119" ht="18.75" customHeight="1" thickBot="1" x14ac:dyDescent="0.2">
      <c r="A9" s="175"/>
      <c r="B9" s="414" t="s">
        <v>114</v>
      </c>
      <c r="C9" s="415"/>
      <c r="D9" s="415"/>
      <c r="E9" s="415"/>
      <c r="F9" s="415"/>
      <c r="G9" s="415"/>
      <c r="H9" s="415"/>
      <c r="I9" s="415"/>
      <c r="J9" s="415"/>
      <c r="K9" s="463"/>
      <c r="L9" s="464" t="s">
        <v>115</v>
      </c>
      <c r="M9" s="465"/>
      <c r="N9" s="465"/>
      <c r="O9" s="465"/>
      <c r="P9" s="465"/>
      <c r="Q9" s="466"/>
      <c r="R9" s="467">
        <v>2197</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111</v>
      </c>
      <c r="AV9" s="453"/>
      <c r="AW9" s="453"/>
      <c r="AX9" s="453"/>
      <c r="AY9" s="454" t="s">
        <v>118</v>
      </c>
      <c r="AZ9" s="455"/>
      <c r="BA9" s="455"/>
      <c r="BB9" s="455"/>
      <c r="BC9" s="455"/>
      <c r="BD9" s="455"/>
      <c r="BE9" s="455"/>
      <c r="BF9" s="455"/>
      <c r="BG9" s="455"/>
      <c r="BH9" s="455"/>
      <c r="BI9" s="455"/>
      <c r="BJ9" s="455"/>
      <c r="BK9" s="455"/>
      <c r="BL9" s="455"/>
      <c r="BM9" s="456"/>
      <c r="BN9" s="420">
        <v>51990</v>
      </c>
      <c r="BO9" s="421"/>
      <c r="BP9" s="421"/>
      <c r="BQ9" s="421"/>
      <c r="BR9" s="421"/>
      <c r="BS9" s="421"/>
      <c r="BT9" s="421"/>
      <c r="BU9" s="422"/>
      <c r="BV9" s="420">
        <v>-14195</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11.9</v>
      </c>
      <c r="CU9" s="418"/>
      <c r="CV9" s="418"/>
      <c r="CW9" s="418"/>
      <c r="CX9" s="418"/>
      <c r="CY9" s="418"/>
      <c r="CZ9" s="418"/>
      <c r="DA9" s="419"/>
      <c r="DB9" s="417">
        <v>12.2</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120</v>
      </c>
      <c r="M10" s="450"/>
      <c r="N10" s="450"/>
      <c r="O10" s="450"/>
      <c r="P10" s="450"/>
      <c r="Q10" s="451"/>
      <c r="R10" s="471">
        <v>2509</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16960</v>
      </c>
      <c r="BO10" s="421"/>
      <c r="BP10" s="421"/>
      <c r="BQ10" s="421"/>
      <c r="BR10" s="421"/>
      <c r="BS10" s="421"/>
      <c r="BT10" s="421"/>
      <c r="BU10" s="422"/>
      <c r="BV10" s="420">
        <v>67701</v>
      </c>
      <c r="BW10" s="421"/>
      <c r="BX10" s="421"/>
      <c r="BY10" s="421"/>
      <c r="BZ10" s="421"/>
      <c r="CA10" s="421"/>
      <c r="CB10" s="421"/>
      <c r="CC10" s="422"/>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128</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132</v>
      </c>
      <c r="DC11" s="461"/>
      <c r="DD11" s="461"/>
      <c r="DE11" s="461"/>
      <c r="DF11" s="461"/>
      <c r="DG11" s="461"/>
      <c r="DH11" s="461"/>
      <c r="DI11" s="462"/>
    </row>
    <row r="12" spans="1:119" ht="18.75" customHeight="1" x14ac:dyDescent="0.15">
      <c r="A12" s="175"/>
      <c r="B12" s="480" t="s">
        <v>133</v>
      </c>
      <c r="C12" s="481"/>
      <c r="D12" s="481"/>
      <c r="E12" s="481"/>
      <c r="F12" s="481"/>
      <c r="G12" s="481"/>
      <c r="H12" s="481"/>
      <c r="I12" s="481"/>
      <c r="J12" s="481"/>
      <c r="K12" s="482"/>
      <c r="L12" s="489" t="s">
        <v>134</v>
      </c>
      <c r="M12" s="490"/>
      <c r="N12" s="490"/>
      <c r="O12" s="490"/>
      <c r="P12" s="490"/>
      <c r="Q12" s="491"/>
      <c r="R12" s="492">
        <v>2211</v>
      </c>
      <c r="S12" s="493"/>
      <c r="T12" s="493"/>
      <c r="U12" s="493"/>
      <c r="V12" s="494"/>
      <c r="W12" s="495" t="s">
        <v>1</v>
      </c>
      <c r="X12" s="453"/>
      <c r="Y12" s="453"/>
      <c r="Z12" s="453"/>
      <c r="AA12" s="453"/>
      <c r="AB12" s="496"/>
      <c r="AC12" s="497" t="s">
        <v>135</v>
      </c>
      <c r="AD12" s="498"/>
      <c r="AE12" s="498"/>
      <c r="AF12" s="498"/>
      <c r="AG12" s="499"/>
      <c r="AH12" s="497" t="s">
        <v>136</v>
      </c>
      <c r="AI12" s="498"/>
      <c r="AJ12" s="498"/>
      <c r="AK12" s="498"/>
      <c r="AL12" s="500"/>
      <c r="AM12" s="449" t="s">
        <v>137</v>
      </c>
      <c r="AN12" s="450"/>
      <c r="AO12" s="450"/>
      <c r="AP12" s="450"/>
      <c r="AQ12" s="450"/>
      <c r="AR12" s="450"/>
      <c r="AS12" s="450"/>
      <c r="AT12" s="451"/>
      <c r="AU12" s="452" t="s">
        <v>138</v>
      </c>
      <c r="AV12" s="453"/>
      <c r="AW12" s="453"/>
      <c r="AX12" s="453"/>
      <c r="AY12" s="454" t="s">
        <v>139</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140</v>
      </c>
      <c r="CE12" s="424"/>
      <c r="CF12" s="424"/>
      <c r="CG12" s="424"/>
      <c r="CH12" s="424"/>
      <c r="CI12" s="424"/>
      <c r="CJ12" s="424"/>
      <c r="CK12" s="424"/>
      <c r="CL12" s="424"/>
      <c r="CM12" s="424"/>
      <c r="CN12" s="424"/>
      <c r="CO12" s="424"/>
      <c r="CP12" s="424"/>
      <c r="CQ12" s="424"/>
      <c r="CR12" s="424"/>
      <c r="CS12" s="425"/>
      <c r="CT12" s="460" t="s">
        <v>141</v>
      </c>
      <c r="CU12" s="461"/>
      <c r="CV12" s="461"/>
      <c r="CW12" s="461"/>
      <c r="CX12" s="461"/>
      <c r="CY12" s="461"/>
      <c r="CZ12" s="461"/>
      <c r="DA12" s="462"/>
      <c r="DB12" s="460" t="s">
        <v>142</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90"/>
      <c r="M13" s="511" t="s">
        <v>143</v>
      </c>
      <c r="N13" s="512"/>
      <c r="O13" s="512"/>
      <c r="P13" s="512"/>
      <c r="Q13" s="513"/>
      <c r="R13" s="504">
        <v>2204</v>
      </c>
      <c r="S13" s="505"/>
      <c r="T13" s="505"/>
      <c r="U13" s="505"/>
      <c r="V13" s="506"/>
      <c r="W13" s="436" t="s">
        <v>144</v>
      </c>
      <c r="X13" s="437"/>
      <c r="Y13" s="437"/>
      <c r="Z13" s="437"/>
      <c r="AA13" s="437"/>
      <c r="AB13" s="427"/>
      <c r="AC13" s="471">
        <v>594</v>
      </c>
      <c r="AD13" s="472"/>
      <c r="AE13" s="472"/>
      <c r="AF13" s="472"/>
      <c r="AG13" s="514"/>
      <c r="AH13" s="471">
        <v>682</v>
      </c>
      <c r="AI13" s="472"/>
      <c r="AJ13" s="472"/>
      <c r="AK13" s="472"/>
      <c r="AL13" s="473"/>
      <c r="AM13" s="449" t="s">
        <v>145</v>
      </c>
      <c r="AN13" s="450"/>
      <c r="AO13" s="450"/>
      <c r="AP13" s="450"/>
      <c r="AQ13" s="450"/>
      <c r="AR13" s="450"/>
      <c r="AS13" s="450"/>
      <c r="AT13" s="451"/>
      <c r="AU13" s="452" t="s">
        <v>128</v>
      </c>
      <c r="AV13" s="453"/>
      <c r="AW13" s="453"/>
      <c r="AX13" s="453"/>
      <c r="AY13" s="454" t="s">
        <v>146</v>
      </c>
      <c r="AZ13" s="455"/>
      <c r="BA13" s="455"/>
      <c r="BB13" s="455"/>
      <c r="BC13" s="455"/>
      <c r="BD13" s="455"/>
      <c r="BE13" s="455"/>
      <c r="BF13" s="455"/>
      <c r="BG13" s="455"/>
      <c r="BH13" s="455"/>
      <c r="BI13" s="455"/>
      <c r="BJ13" s="455"/>
      <c r="BK13" s="455"/>
      <c r="BL13" s="455"/>
      <c r="BM13" s="456"/>
      <c r="BN13" s="420">
        <v>68950</v>
      </c>
      <c r="BO13" s="421"/>
      <c r="BP13" s="421"/>
      <c r="BQ13" s="421"/>
      <c r="BR13" s="421"/>
      <c r="BS13" s="421"/>
      <c r="BT13" s="421"/>
      <c r="BU13" s="422"/>
      <c r="BV13" s="420">
        <v>53506</v>
      </c>
      <c r="BW13" s="421"/>
      <c r="BX13" s="421"/>
      <c r="BY13" s="421"/>
      <c r="BZ13" s="421"/>
      <c r="CA13" s="421"/>
      <c r="CB13" s="421"/>
      <c r="CC13" s="422"/>
      <c r="CD13" s="423" t="s">
        <v>147</v>
      </c>
      <c r="CE13" s="424"/>
      <c r="CF13" s="424"/>
      <c r="CG13" s="424"/>
      <c r="CH13" s="424"/>
      <c r="CI13" s="424"/>
      <c r="CJ13" s="424"/>
      <c r="CK13" s="424"/>
      <c r="CL13" s="424"/>
      <c r="CM13" s="424"/>
      <c r="CN13" s="424"/>
      <c r="CO13" s="424"/>
      <c r="CP13" s="424"/>
      <c r="CQ13" s="424"/>
      <c r="CR13" s="424"/>
      <c r="CS13" s="425"/>
      <c r="CT13" s="417">
        <v>6.1</v>
      </c>
      <c r="CU13" s="418"/>
      <c r="CV13" s="418"/>
      <c r="CW13" s="418"/>
      <c r="CX13" s="418"/>
      <c r="CY13" s="418"/>
      <c r="CZ13" s="418"/>
      <c r="DA13" s="419"/>
      <c r="DB13" s="417">
        <v>6.5</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148</v>
      </c>
      <c r="M14" s="502"/>
      <c r="N14" s="502"/>
      <c r="O14" s="502"/>
      <c r="P14" s="502"/>
      <c r="Q14" s="503"/>
      <c r="R14" s="504">
        <v>2300</v>
      </c>
      <c r="S14" s="505"/>
      <c r="T14" s="505"/>
      <c r="U14" s="505"/>
      <c r="V14" s="506"/>
      <c r="W14" s="410"/>
      <c r="X14" s="411"/>
      <c r="Y14" s="411"/>
      <c r="Z14" s="411"/>
      <c r="AA14" s="411"/>
      <c r="AB14" s="400"/>
      <c r="AC14" s="507">
        <v>47.1</v>
      </c>
      <c r="AD14" s="508"/>
      <c r="AE14" s="508"/>
      <c r="AF14" s="508"/>
      <c r="AG14" s="509"/>
      <c r="AH14" s="507">
        <v>48.5</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149</v>
      </c>
      <c r="CE14" s="516"/>
      <c r="CF14" s="516"/>
      <c r="CG14" s="516"/>
      <c r="CH14" s="516"/>
      <c r="CI14" s="516"/>
      <c r="CJ14" s="516"/>
      <c r="CK14" s="516"/>
      <c r="CL14" s="516"/>
      <c r="CM14" s="516"/>
      <c r="CN14" s="516"/>
      <c r="CO14" s="516"/>
      <c r="CP14" s="516"/>
      <c r="CQ14" s="516"/>
      <c r="CR14" s="516"/>
      <c r="CS14" s="517"/>
      <c r="CT14" s="518" t="s">
        <v>131</v>
      </c>
      <c r="CU14" s="519"/>
      <c r="CV14" s="519"/>
      <c r="CW14" s="519"/>
      <c r="CX14" s="519"/>
      <c r="CY14" s="519"/>
      <c r="CZ14" s="519"/>
      <c r="DA14" s="520"/>
      <c r="DB14" s="518" t="s">
        <v>132</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90"/>
      <c r="M15" s="511" t="s">
        <v>143</v>
      </c>
      <c r="N15" s="512"/>
      <c r="O15" s="512"/>
      <c r="P15" s="512"/>
      <c r="Q15" s="513"/>
      <c r="R15" s="504">
        <v>2294</v>
      </c>
      <c r="S15" s="505"/>
      <c r="T15" s="505"/>
      <c r="U15" s="505"/>
      <c r="V15" s="506"/>
      <c r="W15" s="436" t="s">
        <v>150</v>
      </c>
      <c r="X15" s="437"/>
      <c r="Y15" s="437"/>
      <c r="Z15" s="437"/>
      <c r="AA15" s="437"/>
      <c r="AB15" s="427"/>
      <c r="AC15" s="471">
        <v>217</v>
      </c>
      <c r="AD15" s="472"/>
      <c r="AE15" s="472"/>
      <c r="AF15" s="472"/>
      <c r="AG15" s="514"/>
      <c r="AH15" s="471">
        <v>243</v>
      </c>
      <c r="AI15" s="472"/>
      <c r="AJ15" s="472"/>
      <c r="AK15" s="472"/>
      <c r="AL15" s="473"/>
      <c r="AM15" s="449"/>
      <c r="AN15" s="450"/>
      <c r="AO15" s="450"/>
      <c r="AP15" s="450"/>
      <c r="AQ15" s="450"/>
      <c r="AR15" s="450"/>
      <c r="AS15" s="450"/>
      <c r="AT15" s="451"/>
      <c r="AU15" s="452"/>
      <c r="AV15" s="453"/>
      <c r="AW15" s="453"/>
      <c r="AX15" s="453"/>
      <c r="AY15" s="380" t="s">
        <v>151</v>
      </c>
      <c r="AZ15" s="381"/>
      <c r="BA15" s="381"/>
      <c r="BB15" s="381"/>
      <c r="BC15" s="381"/>
      <c r="BD15" s="381"/>
      <c r="BE15" s="381"/>
      <c r="BF15" s="381"/>
      <c r="BG15" s="381"/>
      <c r="BH15" s="381"/>
      <c r="BI15" s="381"/>
      <c r="BJ15" s="381"/>
      <c r="BK15" s="381"/>
      <c r="BL15" s="381"/>
      <c r="BM15" s="382"/>
      <c r="BN15" s="383">
        <v>306872</v>
      </c>
      <c r="BO15" s="384"/>
      <c r="BP15" s="384"/>
      <c r="BQ15" s="384"/>
      <c r="BR15" s="384"/>
      <c r="BS15" s="384"/>
      <c r="BT15" s="384"/>
      <c r="BU15" s="385"/>
      <c r="BV15" s="383">
        <v>359700</v>
      </c>
      <c r="BW15" s="384"/>
      <c r="BX15" s="384"/>
      <c r="BY15" s="384"/>
      <c r="BZ15" s="384"/>
      <c r="CA15" s="384"/>
      <c r="CB15" s="384"/>
      <c r="CC15" s="385"/>
      <c r="CD15" s="521" t="s">
        <v>152</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83"/>
      <c r="C16" s="484"/>
      <c r="D16" s="484"/>
      <c r="E16" s="484"/>
      <c r="F16" s="484"/>
      <c r="G16" s="484"/>
      <c r="H16" s="484"/>
      <c r="I16" s="484"/>
      <c r="J16" s="484"/>
      <c r="K16" s="485"/>
      <c r="L16" s="501" t="s">
        <v>153</v>
      </c>
      <c r="M16" s="524"/>
      <c r="N16" s="524"/>
      <c r="O16" s="524"/>
      <c r="P16" s="524"/>
      <c r="Q16" s="525"/>
      <c r="R16" s="526" t="s">
        <v>154</v>
      </c>
      <c r="S16" s="527"/>
      <c r="T16" s="527"/>
      <c r="U16" s="527"/>
      <c r="V16" s="528"/>
      <c r="W16" s="410"/>
      <c r="X16" s="411"/>
      <c r="Y16" s="411"/>
      <c r="Z16" s="411"/>
      <c r="AA16" s="411"/>
      <c r="AB16" s="400"/>
      <c r="AC16" s="507">
        <v>17.2</v>
      </c>
      <c r="AD16" s="508"/>
      <c r="AE16" s="508"/>
      <c r="AF16" s="508"/>
      <c r="AG16" s="509"/>
      <c r="AH16" s="507">
        <v>17.3</v>
      </c>
      <c r="AI16" s="508"/>
      <c r="AJ16" s="508"/>
      <c r="AK16" s="508"/>
      <c r="AL16" s="510"/>
      <c r="AM16" s="449"/>
      <c r="AN16" s="450"/>
      <c r="AO16" s="450"/>
      <c r="AP16" s="450"/>
      <c r="AQ16" s="450"/>
      <c r="AR16" s="450"/>
      <c r="AS16" s="450"/>
      <c r="AT16" s="451"/>
      <c r="AU16" s="452"/>
      <c r="AV16" s="453"/>
      <c r="AW16" s="453"/>
      <c r="AX16" s="453"/>
      <c r="AY16" s="454" t="s">
        <v>155</v>
      </c>
      <c r="AZ16" s="455"/>
      <c r="BA16" s="455"/>
      <c r="BB16" s="455"/>
      <c r="BC16" s="455"/>
      <c r="BD16" s="455"/>
      <c r="BE16" s="455"/>
      <c r="BF16" s="455"/>
      <c r="BG16" s="455"/>
      <c r="BH16" s="455"/>
      <c r="BI16" s="455"/>
      <c r="BJ16" s="455"/>
      <c r="BK16" s="455"/>
      <c r="BL16" s="455"/>
      <c r="BM16" s="456"/>
      <c r="BN16" s="420">
        <v>1906661</v>
      </c>
      <c r="BO16" s="421"/>
      <c r="BP16" s="421"/>
      <c r="BQ16" s="421"/>
      <c r="BR16" s="421"/>
      <c r="BS16" s="421"/>
      <c r="BT16" s="421"/>
      <c r="BU16" s="422"/>
      <c r="BV16" s="420">
        <v>1931969</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94"/>
      <c r="M17" s="531" t="s">
        <v>156</v>
      </c>
      <c r="N17" s="532"/>
      <c r="O17" s="532"/>
      <c r="P17" s="532"/>
      <c r="Q17" s="533"/>
      <c r="R17" s="526" t="s">
        <v>154</v>
      </c>
      <c r="S17" s="527"/>
      <c r="T17" s="527"/>
      <c r="U17" s="527"/>
      <c r="V17" s="528"/>
      <c r="W17" s="436" t="s">
        <v>157</v>
      </c>
      <c r="X17" s="437"/>
      <c r="Y17" s="437"/>
      <c r="Z17" s="437"/>
      <c r="AA17" s="437"/>
      <c r="AB17" s="427"/>
      <c r="AC17" s="471">
        <v>451</v>
      </c>
      <c r="AD17" s="472"/>
      <c r="AE17" s="472"/>
      <c r="AF17" s="472"/>
      <c r="AG17" s="514"/>
      <c r="AH17" s="471">
        <v>481</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374973</v>
      </c>
      <c r="BO17" s="421"/>
      <c r="BP17" s="421"/>
      <c r="BQ17" s="421"/>
      <c r="BR17" s="421"/>
      <c r="BS17" s="421"/>
      <c r="BT17" s="421"/>
      <c r="BU17" s="422"/>
      <c r="BV17" s="420">
        <v>445282</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159</v>
      </c>
      <c r="C18" s="463"/>
      <c r="D18" s="463"/>
      <c r="E18" s="543"/>
      <c r="F18" s="543"/>
      <c r="G18" s="543"/>
      <c r="H18" s="543"/>
      <c r="I18" s="543"/>
      <c r="J18" s="543"/>
      <c r="K18" s="543"/>
      <c r="L18" s="544">
        <v>150.77000000000001</v>
      </c>
      <c r="M18" s="544"/>
      <c r="N18" s="544"/>
      <c r="O18" s="544"/>
      <c r="P18" s="544"/>
      <c r="Q18" s="544"/>
      <c r="R18" s="545"/>
      <c r="S18" s="545"/>
      <c r="T18" s="545"/>
      <c r="U18" s="545"/>
      <c r="V18" s="546"/>
      <c r="W18" s="438"/>
      <c r="X18" s="439"/>
      <c r="Y18" s="439"/>
      <c r="Z18" s="439"/>
      <c r="AA18" s="439"/>
      <c r="AB18" s="430"/>
      <c r="AC18" s="547">
        <v>35.700000000000003</v>
      </c>
      <c r="AD18" s="548"/>
      <c r="AE18" s="548"/>
      <c r="AF18" s="548"/>
      <c r="AG18" s="549"/>
      <c r="AH18" s="547">
        <v>34.200000000000003</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1548433</v>
      </c>
      <c r="BO18" s="421"/>
      <c r="BP18" s="421"/>
      <c r="BQ18" s="421"/>
      <c r="BR18" s="421"/>
      <c r="BS18" s="421"/>
      <c r="BT18" s="421"/>
      <c r="BU18" s="422"/>
      <c r="BV18" s="420">
        <v>1564963</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161</v>
      </c>
      <c r="C19" s="463"/>
      <c r="D19" s="463"/>
      <c r="E19" s="543"/>
      <c r="F19" s="543"/>
      <c r="G19" s="543"/>
      <c r="H19" s="543"/>
      <c r="I19" s="543"/>
      <c r="J19" s="543"/>
      <c r="K19" s="543"/>
      <c r="L19" s="551">
        <v>15</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2275014</v>
      </c>
      <c r="BO19" s="421"/>
      <c r="BP19" s="421"/>
      <c r="BQ19" s="421"/>
      <c r="BR19" s="421"/>
      <c r="BS19" s="421"/>
      <c r="BT19" s="421"/>
      <c r="BU19" s="422"/>
      <c r="BV19" s="420">
        <v>2210284</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163</v>
      </c>
      <c r="C20" s="463"/>
      <c r="D20" s="463"/>
      <c r="E20" s="543"/>
      <c r="F20" s="543"/>
      <c r="G20" s="543"/>
      <c r="H20" s="543"/>
      <c r="I20" s="543"/>
      <c r="J20" s="543"/>
      <c r="K20" s="543"/>
      <c r="L20" s="551">
        <v>788</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2797719</v>
      </c>
      <c r="BO22" s="384"/>
      <c r="BP22" s="384"/>
      <c r="BQ22" s="384"/>
      <c r="BR22" s="384"/>
      <c r="BS22" s="384"/>
      <c r="BT22" s="384"/>
      <c r="BU22" s="385"/>
      <c r="BV22" s="383">
        <v>2691152</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2753236</v>
      </c>
      <c r="BO23" s="421"/>
      <c r="BP23" s="421"/>
      <c r="BQ23" s="421"/>
      <c r="BR23" s="421"/>
      <c r="BS23" s="421"/>
      <c r="BT23" s="421"/>
      <c r="BU23" s="422"/>
      <c r="BV23" s="420">
        <v>2630072</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173</v>
      </c>
      <c r="F24" s="450"/>
      <c r="G24" s="450"/>
      <c r="H24" s="450"/>
      <c r="I24" s="450"/>
      <c r="J24" s="450"/>
      <c r="K24" s="451"/>
      <c r="L24" s="471">
        <v>1</v>
      </c>
      <c r="M24" s="472"/>
      <c r="N24" s="472"/>
      <c r="O24" s="472"/>
      <c r="P24" s="514"/>
      <c r="Q24" s="471">
        <v>7630</v>
      </c>
      <c r="R24" s="472"/>
      <c r="S24" s="472"/>
      <c r="T24" s="472"/>
      <c r="U24" s="472"/>
      <c r="V24" s="514"/>
      <c r="W24" s="566"/>
      <c r="X24" s="567"/>
      <c r="Y24" s="568"/>
      <c r="Z24" s="470" t="s">
        <v>174</v>
      </c>
      <c r="AA24" s="450"/>
      <c r="AB24" s="450"/>
      <c r="AC24" s="450"/>
      <c r="AD24" s="450"/>
      <c r="AE24" s="450"/>
      <c r="AF24" s="450"/>
      <c r="AG24" s="451"/>
      <c r="AH24" s="471">
        <v>52</v>
      </c>
      <c r="AI24" s="472"/>
      <c r="AJ24" s="472"/>
      <c r="AK24" s="472"/>
      <c r="AL24" s="514"/>
      <c r="AM24" s="471">
        <v>149032</v>
      </c>
      <c r="AN24" s="472"/>
      <c r="AO24" s="472"/>
      <c r="AP24" s="472"/>
      <c r="AQ24" s="472"/>
      <c r="AR24" s="514"/>
      <c r="AS24" s="471">
        <v>2866</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1860313</v>
      </c>
      <c r="BO24" s="421"/>
      <c r="BP24" s="421"/>
      <c r="BQ24" s="421"/>
      <c r="BR24" s="421"/>
      <c r="BS24" s="421"/>
      <c r="BT24" s="421"/>
      <c r="BU24" s="422"/>
      <c r="BV24" s="420">
        <v>1656060</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176</v>
      </c>
      <c r="F25" s="450"/>
      <c r="G25" s="450"/>
      <c r="H25" s="450"/>
      <c r="I25" s="450"/>
      <c r="J25" s="450"/>
      <c r="K25" s="451"/>
      <c r="L25" s="471">
        <v>1</v>
      </c>
      <c r="M25" s="472"/>
      <c r="N25" s="472"/>
      <c r="O25" s="472"/>
      <c r="P25" s="514"/>
      <c r="Q25" s="471">
        <v>6040</v>
      </c>
      <c r="R25" s="472"/>
      <c r="S25" s="472"/>
      <c r="T25" s="472"/>
      <c r="U25" s="472"/>
      <c r="V25" s="514"/>
      <c r="W25" s="566"/>
      <c r="X25" s="567"/>
      <c r="Y25" s="568"/>
      <c r="Z25" s="470" t="s">
        <v>177</v>
      </c>
      <c r="AA25" s="450"/>
      <c r="AB25" s="450"/>
      <c r="AC25" s="450"/>
      <c r="AD25" s="450"/>
      <c r="AE25" s="450"/>
      <c r="AF25" s="450"/>
      <c r="AG25" s="451"/>
      <c r="AH25" s="471" t="s">
        <v>141</v>
      </c>
      <c r="AI25" s="472"/>
      <c r="AJ25" s="472"/>
      <c r="AK25" s="472"/>
      <c r="AL25" s="514"/>
      <c r="AM25" s="471" t="s">
        <v>141</v>
      </c>
      <c r="AN25" s="472"/>
      <c r="AO25" s="472"/>
      <c r="AP25" s="472"/>
      <c r="AQ25" s="472"/>
      <c r="AR25" s="514"/>
      <c r="AS25" s="471" t="s">
        <v>141</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42121</v>
      </c>
      <c r="BO25" s="384"/>
      <c r="BP25" s="384"/>
      <c r="BQ25" s="384"/>
      <c r="BR25" s="384"/>
      <c r="BS25" s="384"/>
      <c r="BT25" s="384"/>
      <c r="BU25" s="385"/>
      <c r="BV25" s="383">
        <v>73077</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179</v>
      </c>
      <c r="F26" s="450"/>
      <c r="G26" s="450"/>
      <c r="H26" s="450"/>
      <c r="I26" s="450"/>
      <c r="J26" s="450"/>
      <c r="K26" s="451"/>
      <c r="L26" s="471">
        <v>1</v>
      </c>
      <c r="M26" s="472"/>
      <c r="N26" s="472"/>
      <c r="O26" s="472"/>
      <c r="P26" s="514"/>
      <c r="Q26" s="471">
        <v>5560</v>
      </c>
      <c r="R26" s="472"/>
      <c r="S26" s="472"/>
      <c r="T26" s="472"/>
      <c r="U26" s="472"/>
      <c r="V26" s="514"/>
      <c r="W26" s="566"/>
      <c r="X26" s="567"/>
      <c r="Y26" s="568"/>
      <c r="Z26" s="470" t="s">
        <v>180</v>
      </c>
      <c r="AA26" s="572"/>
      <c r="AB26" s="572"/>
      <c r="AC26" s="572"/>
      <c r="AD26" s="572"/>
      <c r="AE26" s="572"/>
      <c r="AF26" s="572"/>
      <c r="AG26" s="573"/>
      <c r="AH26" s="471" t="s">
        <v>141</v>
      </c>
      <c r="AI26" s="472"/>
      <c r="AJ26" s="472"/>
      <c r="AK26" s="472"/>
      <c r="AL26" s="514"/>
      <c r="AM26" s="471" t="s">
        <v>141</v>
      </c>
      <c r="AN26" s="472"/>
      <c r="AO26" s="472"/>
      <c r="AP26" s="472"/>
      <c r="AQ26" s="472"/>
      <c r="AR26" s="514"/>
      <c r="AS26" s="471" t="s">
        <v>141</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141</v>
      </c>
      <c r="BO26" s="421"/>
      <c r="BP26" s="421"/>
      <c r="BQ26" s="421"/>
      <c r="BR26" s="421"/>
      <c r="BS26" s="421"/>
      <c r="BT26" s="421"/>
      <c r="BU26" s="422"/>
      <c r="BV26" s="420" t="s">
        <v>141</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182</v>
      </c>
      <c r="F27" s="450"/>
      <c r="G27" s="450"/>
      <c r="H27" s="450"/>
      <c r="I27" s="450"/>
      <c r="J27" s="450"/>
      <c r="K27" s="451"/>
      <c r="L27" s="471">
        <v>1</v>
      </c>
      <c r="M27" s="472"/>
      <c r="N27" s="472"/>
      <c r="O27" s="472"/>
      <c r="P27" s="514"/>
      <c r="Q27" s="471">
        <v>2830</v>
      </c>
      <c r="R27" s="472"/>
      <c r="S27" s="472"/>
      <c r="T27" s="472"/>
      <c r="U27" s="472"/>
      <c r="V27" s="514"/>
      <c r="W27" s="566"/>
      <c r="X27" s="567"/>
      <c r="Y27" s="568"/>
      <c r="Z27" s="470" t="s">
        <v>183</v>
      </c>
      <c r="AA27" s="450"/>
      <c r="AB27" s="450"/>
      <c r="AC27" s="450"/>
      <c r="AD27" s="450"/>
      <c r="AE27" s="450"/>
      <c r="AF27" s="450"/>
      <c r="AG27" s="451"/>
      <c r="AH27" s="471" t="s">
        <v>141</v>
      </c>
      <c r="AI27" s="472"/>
      <c r="AJ27" s="472"/>
      <c r="AK27" s="472"/>
      <c r="AL27" s="514"/>
      <c r="AM27" s="471" t="s">
        <v>141</v>
      </c>
      <c r="AN27" s="472"/>
      <c r="AO27" s="472"/>
      <c r="AP27" s="472"/>
      <c r="AQ27" s="472"/>
      <c r="AR27" s="514"/>
      <c r="AS27" s="471" t="s">
        <v>141</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39">
        <v>16391</v>
      </c>
      <c r="BO27" s="540"/>
      <c r="BP27" s="540"/>
      <c r="BQ27" s="540"/>
      <c r="BR27" s="540"/>
      <c r="BS27" s="540"/>
      <c r="BT27" s="540"/>
      <c r="BU27" s="541"/>
      <c r="BV27" s="539">
        <v>16391</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185</v>
      </c>
      <c r="F28" s="450"/>
      <c r="G28" s="450"/>
      <c r="H28" s="450"/>
      <c r="I28" s="450"/>
      <c r="J28" s="450"/>
      <c r="K28" s="451"/>
      <c r="L28" s="471">
        <v>1</v>
      </c>
      <c r="M28" s="472"/>
      <c r="N28" s="472"/>
      <c r="O28" s="472"/>
      <c r="P28" s="514"/>
      <c r="Q28" s="471">
        <v>2400</v>
      </c>
      <c r="R28" s="472"/>
      <c r="S28" s="472"/>
      <c r="T28" s="472"/>
      <c r="U28" s="472"/>
      <c r="V28" s="514"/>
      <c r="W28" s="566"/>
      <c r="X28" s="567"/>
      <c r="Y28" s="568"/>
      <c r="Z28" s="470" t="s">
        <v>186</v>
      </c>
      <c r="AA28" s="450"/>
      <c r="AB28" s="450"/>
      <c r="AC28" s="450"/>
      <c r="AD28" s="450"/>
      <c r="AE28" s="450"/>
      <c r="AF28" s="450"/>
      <c r="AG28" s="451"/>
      <c r="AH28" s="471" t="s">
        <v>141</v>
      </c>
      <c r="AI28" s="472"/>
      <c r="AJ28" s="472"/>
      <c r="AK28" s="472"/>
      <c r="AL28" s="514"/>
      <c r="AM28" s="471" t="s">
        <v>141</v>
      </c>
      <c r="AN28" s="472"/>
      <c r="AO28" s="472"/>
      <c r="AP28" s="472"/>
      <c r="AQ28" s="472"/>
      <c r="AR28" s="514"/>
      <c r="AS28" s="471" t="s">
        <v>141</v>
      </c>
      <c r="AT28" s="472"/>
      <c r="AU28" s="472"/>
      <c r="AV28" s="472"/>
      <c r="AW28" s="472"/>
      <c r="AX28" s="473"/>
      <c r="AY28" s="574" t="s">
        <v>187</v>
      </c>
      <c r="AZ28" s="575"/>
      <c r="BA28" s="575"/>
      <c r="BB28" s="576"/>
      <c r="BC28" s="380" t="s">
        <v>50</v>
      </c>
      <c r="BD28" s="381"/>
      <c r="BE28" s="381"/>
      <c r="BF28" s="381"/>
      <c r="BG28" s="381"/>
      <c r="BH28" s="381"/>
      <c r="BI28" s="381"/>
      <c r="BJ28" s="381"/>
      <c r="BK28" s="381"/>
      <c r="BL28" s="381"/>
      <c r="BM28" s="382"/>
      <c r="BN28" s="383">
        <v>635282</v>
      </c>
      <c r="BO28" s="384"/>
      <c r="BP28" s="384"/>
      <c r="BQ28" s="384"/>
      <c r="BR28" s="384"/>
      <c r="BS28" s="384"/>
      <c r="BT28" s="384"/>
      <c r="BU28" s="385"/>
      <c r="BV28" s="383">
        <v>568322</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188</v>
      </c>
      <c r="F29" s="450"/>
      <c r="G29" s="450"/>
      <c r="H29" s="450"/>
      <c r="I29" s="450"/>
      <c r="J29" s="450"/>
      <c r="K29" s="451"/>
      <c r="L29" s="471">
        <v>6</v>
      </c>
      <c r="M29" s="472"/>
      <c r="N29" s="472"/>
      <c r="O29" s="472"/>
      <c r="P29" s="514"/>
      <c r="Q29" s="471">
        <v>2250</v>
      </c>
      <c r="R29" s="472"/>
      <c r="S29" s="472"/>
      <c r="T29" s="472"/>
      <c r="U29" s="472"/>
      <c r="V29" s="514"/>
      <c r="W29" s="569"/>
      <c r="X29" s="570"/>
      <c r="Y29" s="571"/>
      <c r="Z29" s="470" t="s">
        <v>189</v>
      </c>
      <c r="AA29" s="450"/>
      <c r="AB29" s="450"/>
      <c r="AC29" s="450"/>
      <c r="AD29" s="450"/>
      <c r="AE29" s="450"/>
      <c r="AF29" s="450"/>
      <c r="AG29" s="451"/>
      <c r="AH29" s="471">
        <v>52</v>
      </c>
      <c r="AI29" s="472"/>
      <c r="AJ29" s="472"/>
      <c r="AK29" s="472"/>
      <c r="AL29" s="514"/>
      <c r="AM29" s="471">
        <v>149032</v>
      </c>
      <c r="AN29" s="472"/>
      <c r="AO29" s="472"/>
      <c r="AP29" s="472"/>
      <c r="AQ29" s="472"/>
      <c r="AR29" s="514"/>
      <c r="AS29" s="471">
        <v>2866</v>
      </c>
      <c r="AT29" s="472"/>
      <c r="AU29" s="472"/>
      <c r="AV29" s="472"/>
      <c r="AW29" s="472"/>
      <c r="AX29" s="473"/>
      <c r="AY29" s="577"/>
      <c r="AZ29" s="578"/>
      <c r="BA29" s="578"/>
      <c r="BB29" s="579"/>
      <c r="BC29" s="454" t="s">
        <v>190</v>
      </c>
      <c r="BD29" s="455"/>
      <c r="BE29" s="455"/>
      <c r="BF29" s="455"/>
      <c r="BG29" s="455"/>
      <c r="BH29" s="455"/>
      <c r="BI29" s="455"/>
      <c r="BJ29" s="455"/>
      <c r="BK29" s="455"/>
      <c r="BL29" s="455"/>
      <c r="BM29" s="456"/>
      <c r="BN29" s="420">
        <v>375250</v>
      </c>
      <c r="BO29" s="421"/>
      <c r="BP29" s="421"/>
      <c r="BQ29" s="421"/>
      <c r="BR29" s="421"/>
      <c r="BS29" s="421"/>
      <c r="BT29" s="421"/>
      <c r="BU29" s="422"/>
      <c r="BV29" s="420">
        <v>375169</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47">
        <v>91.5</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897101</v>
      </c>
      <c r="BO30" s="540"/>
      <c r="BP30" s="540"/>
      <c r="BQ30" s="540"/>
      <c r="BR30" s="540"/>
      <c r="BS30" s="540"/>
      <c r="BT30" s="540"/>
      <c r="BU30" s="541"/>
      <c r="BV30" s="539">
        <v>798206</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83" t="s">
        <v>192</v>
      </c>
      <c r="D32" s="583"/>
      <c r="E32" s="583"/>
      <c r="F32" s="583"/>
      <c r="G32" s="583"/>
      <c r="H32" s="583"/>
      <c r="I32" s="583"/>
      <c r="J32" s="583"/>
      <c r="K32" s="583"/>
      <c r="L32" s="583"/>
      <c r="M32" s="583"/>
      <c r="N32" s="583"/>
      <c r="O32" s="583"/>
      <c r="P32" s="583"/>
      <c r="Q32" s="583"/>
      <c r="R32" s="583"/>
      <c r="S32" s="583"/>
      <c r="U32" s="424" t="s">
        <v>193</v>
      </c>
      <c r="V32" s="424"/>
      <c r="W32" s="424"/>
      <c r="X32" s="424"/>
      <c r="Y32" s="424"/>
      <c r="Z32" s="424"/>
      <c r="AA32" s="424"/>
      <c r="AB32" s="424"/>
      <c r="AC32" s="424"/>
      <c r="AD32" s="424"/>
      <c r="AE32" s="424"/>
      <c r="AF32" s="424"/>
      <c r="AG32" s="424"/>
      <c r="AH32" s="424"/>
      <c r="AI32" s="424"/>
      <c r="AJ32" s="424"/>
      <c r="AK32" s="424"/>
      <c r="AM32" s="424" t="s">
        <v>194</v>
      </c>
      <c r="AN32" s="424"/>
      <c r="AO32" s="424"/>
      <c r="AP32" s="424"/>
      <c r="AQ32" s="424"/>
      <c r="AR32" s="424"/>
      <c r="AS32" s="424"/>
      <c r="AT32" s="424"/>
      <c r="AU32" s="424"/>
      <c r="AV32" s="424"/>
      <c r="AW32" s="424"/>
      <c r="AX32" s="424"/>
      <c r="AY32" s="424"/>
      <c r="AZ32" s="424"/>
      <c r="BA32" s="424"/>
      <c r="BB32" s="424"/>
      <c r="BC32" s="424"/>
      <c r="BE32" s="424" t="s">
        <v>195</v>
      </c>
      <c r="BF32" s="424"/>
      <c r="BG32" s="424"/>
      <c r="BH32" s="424"/>
      <c r="BI32" s="424"/>
      <c r="BJ32" s="424"/>
      <c r="BK32" s="424"/>
      <c r="BL32" s="424"/>
      <c r="BM32" s="424"/>
      <c r="BN32" s="424"/>
      <c r="BO32" s="424"/>
      <c r="BP32" s="424"/>
      <c r="BQ32" s="424"/>
      <c r="BR32" s="424"/>
      <c r="BS32" s="424"/>
      <c r="BT32" s="424"/>
      <c r="BU32" s="424"/>
      <c r="BW32" s="424" t="s">
        <v>196</v>
      </c>
      <c r="BX32" s="424"/>
      <c r="BY32" s="424"/>
      <c r="BZ32" s="424"/>
      <c r="CA32" s="424"/>
      <c r="CB32" s="424"/>
      <c r="CC32" s="424"/>
      <c r="CD32" s="424"/>
      <c r="CE32" s="424"/>
      <c r="CF32" s="424"/>
      <c r="CG32" s="424"/>
      <c r="CH32" s="424"/>
      <c r="CI32" s="424"/>
      <c r="CJ32" s="424"/>
      <c r="CK32" s="424"/>
      <c r="CL32" s="424"/>
      <c r="CM32" s="424"/>
      <c r="CO32" s="424" t="s">
        <v>197</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15">
      <c r="A33" s="175"/>
      <c r="B33" s="202"/>
      <c r="C33" s="444" t="s">
        <v>198</v>
      </c>
      <c r="D33" s="444"/>
      <c r="E33" s="409" t="s">
        <v>199</v>
      </c>
      <c r="F33" s="409"/>
      <c r="G33" s="409"/>
      <c r="H33" s="409"/>
      <c r="I33" s="409"/>
      <c r="J33" s="409"/>
      <c r="K33" s="409"/>
      <c r="L33" s="409"/>
      <c r="M33" s="409"/>
      <c r="N33" s="409"/>
      <c r="O33" s="409"/>
      <c r="P33" s="409"/>
      <c r="Q33" s="409"/>
      <c r="R33" s="409"/>
      <c r="S33" s="409"/>
      <c r="T33" s="179"/>
      <c r="U33" s="444" t="s">
        <v>198</v>
      </c>
      <c r="V33" s="444"/>
      <c r="W33" s="409" t="s">
        <v>199</v>
      </c>
      <c r="X33" s="409"/>
      <c r="Y33" s="409"/>
      <c r="Z33" s="409"/>
      <c r="AA33" s="409"/>
      <c r="AB33" s="409"/>
      <c r="AC33" s="409"/>
      <c r="AD33" s="409"/>
      <c r="AE33" s="409"/>
      <c r="AF33" s="409"/>
      <c r="AG33" s="409"/>
      <c r="AH33" s="409"/>
      <c r="AI33" s="409"/>
      <c r="AJ33" s="409"/>
      <c r="AK33" s="409"/>
      <c r="AL33" s="179"/>
      <c r="AM33" s="444" t="s">
        <v>198</v>
      </c>
      <c r="AN33" s="444"/>
      <c r="AO33" s="409" t="s">
        <v>199</v>
      </c>
      <c r="AP33" s="409"/>
      <c r="AQ33" s="409"/>
      <c r="AR33" s="409"/>
      <c r="AS33" s="409"/>
      <c r="AT33" s="409"/>
      <c r="AU33" s="409"/>
      <c r="AV33" s="409"/>
      <c r="AW33" s="409"/>
      <c r="AX33" s="409"/>
      <c r="AY33" s="409"/>
      <c r="AZ33" s="409"/>
      <c r="BA33" s="409"/>
      <c r="BB33" s="409"/>
      <c r="BC33" s="409"/>
      <c r="BD33" s="185"/>
      <c r="BE33" s="409" t="s">
        <v>200</v>
      </c>
      <c r="BF33" s="409"/>
      <c r="BG33" s="409" t="s">
        <v>201</v>
      </c>
      <c r="BH33" s="409"/>
      <c r="BI33" s="409"/>
      <c r="BJ33" s="409"/>
      <c r="BK33" s="409"/>
      <c r="BL33" s="409"/>
      <c r="BM33" s="409"/>
      <c r="BN33" s="409"/>
      <c r="BO33" s="409"/>
      <c r="BP33" s="409"/>
      <c r="BQ33" s="409"/>
      <c r="BR33" s="409"/>
      <c r="BS33" s="409"/>
      <c r="BT33" s="409"/>
      <c r="BU33" s="409"/>
      <c r="BV33" s="185"/>
      <c r="BW33" s="444" t="s">
        <v>200</v>
      </c>
      <c r="BX33" s="444"/>
      <c r="BY33" s="409" t="s">
        <v>202</v>
      </c>
      <c r="BZ33" s="409"/>
      <c r="CA33" s="409"/>
      <c r="CB33" s="409"/>
      <c r="CC33" s="409"/>
      <c r="CD33" s="409"/>
      <c r="CE33" s="409"/>
      <c r="CF33" s="409"/>
      <c r="CG33" s="409"/>
      <c r="CH33" s="409"/>
      <c r="CI33" s="409"/>
      <c r="CJ33" s="409"/>
      <c r="CK33" s="409"/>
      <c r="CL33" s="409"/>
      <c r="CM33" s="409"/>
      <c r="CN33" s="179"/>
      <c r="CO33" s="444" t="s">
        <v>198</v>
      </c>
      <c r="CP33" s="444"/>
      <c r="CQ33" s="409" t="s">
        <v>203</v>
      </c>
      <c r="CR33" s="409"/>
      <c r="CS33" s="409"/>
      <c r="CT33" s="409"/>
      <c r="CU33" s="409"/>
      <c r="CV33" s="409"/>
      <c r="CW33" s="409"/>
      <c r="CX33" s="409"/>
      <c r="CY33" s="409"/>
      <c r="CZ33" s="409"/>
      <c r="DA33" s="409"/>
      <c r="DB33" s="409"/>
      <c r="DC33" s="409"/>
      <c r="DD33" s="409"/>
      <c r="DE33" s="409"/>
      <c r="DF33" s="179"/>
      <c r="DG33" s="609" t="s">
        <v>204</v>
      </c>
      <c r="DH33" s="609"/>
      <c r="DI33" s="180"/>
    </row>
    <row r="34" spans="1:113" ht="32.25" customHeight="1" x14ac:dyDescent="0.15">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t="str">
        <f>IF(AO34="","",MAX(C34:D43,U34:V43)+1)</f>
        <v/>
      </c>
      <c r="AN34" s="610"/>
      <c r="AO34" s="611"/>
      <c r="AP34" s="611"/>
      <c r="AQ34" s="611"/>
      <c r="AR34" s="611"/>
      <c r="AS34" s="611"/>
      <c r="AT34" s="611"/>
      <c r="AU34" s="611"/>
      <c r="AV34" s="611"/>
      <c r="AW34" s="611"/>
      <c r="AX34" s="611"/>
      <c r="AY34" s="611"/>
      <c r="AZ34" s="611"/>
      <c r="BA34" s="611"/>
      <c r="BB34" s="611"/>
      <c r="BC34" s="611"/>
      <c r="BD34" s="175"/>
      <c r="BE34" s="610">
        <f>IF(BG34="","",MAX(C34:D43,U34:V43,AM34:AN43)+1)</f>
        <v>6</v>
      </c>
      <c r="BF34" s="610"/>
      <c r="BG34" s="611" t="str">
        <f>IF('各会計、関係団体の財政状況及び健全化判断比率'!B32="","",'各会計、関係団体の財政状況及び健全化判断比率'!B32)</f>
        <v>簡易水道特別会計</v>
      </c>
      <c r="BH34" s="611"/>
      <c r="BI34" s="611"/>
      <c r="BJ34" s="611"/>
      <c r="BK34" s="611"/>
      <c r="BL34" s="611"/>
      <c r="BM34" s="611"/>
      <c r="BN34" s="611"/>
      <c r="BO34" s="611"/>
      <c r="BP34" s="611"/>
      <c r="BQ34" s="611"/>
      <c r="BR34" s="611"/>
      <c r="BS34" s="611"/>
      <c r="BT34" s="611"/>
      <c r="BU34" s="611"/>
      <c r="BV34" s="175"/>
      <c r="BW34" s="610">
        <f>IF(BY34="","",MAX(C34:D43,U34:V43,AM34:AN43,BE34:BF43)+1)</f>
        <v>9</v>
      </c>
      <c r="BX34" s="610"/>
      <c r="BY34" s="611" t="str">
        <f>IF('各会計、関係団体の財政状況及び健全化判断比率'!B68="","",'各会計、関係団体の財政状況及び健全化判断比率'!B68)</f>
        <v>八戸地域広域市町村圏事務組合</v>
      </c>
      <c r="BZ34" s="611"/>
      <c r="CA34" s="611"/>
      <c r="CB34" s="611"/>
      <c r="CC34" s="611"/>
      <c r="CD34" s="611"/>
      <c r="CE34" s="611"/>
      <c r="CF34" s="611"/>
      <c r="CG34" s="611"/>
      <c r="CH34" s="611"/>
      <c r="CI34" s="611"/>
      <c r="CJ34" s="611"/>
      <c r="CK34" s="611"/>
      <c r="CL34" s="611"/>
      <c r="CM34" s="611"/>
      <c r="CN34" s="175"/>
      <c r="CO34" s="610">
        <f>IF(CQ34="","",MAX(C34:D43,U34:V43,AM34:AN43,BE34:BF43,BW34:BX43)+1)</f>
        <v>16</v>
      </c>
      <c r="CP34" s="610"/>
      <c r="CQ34" s="611" t="str">
        <f>IF('各会計、関係団体の財政状況及び健全化判断比率'!BS7="","",'各会計、関係団体の財政状況及び健全化判断比率'!BS7)</f>
        <v>新郷村ふるさと活性化公社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15">
      <c r="A35" s="175"/>
      <c r="B35" s="202"/>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国民健康保険診療所特別会計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7</v>
      </c>
      <c r="BF35" s="610"/>
      <c r="BG35" s="611" t="str">
        <f>IF('各会計、関係団体の財政状況及び健全化判断比率'!B33="","",'各会計、関係団体の財政状況及び健全化判断比率'!B33)</f>
        <v>特定環境保全公共下水道特別会計</v>
      </c>
      <c r="BH35" s="611"/>
      <c r="BI35" s="611"/>
      <c r="BJ35" s="611"/>
      <c r="BK35" s="611"/>
      <c r="BL35" s="611"/>
      <c r="BM35" s="611"/>
      <c r="BN35" s="611"/>
      <c r="BO35" s="611"/>
      <c r="BP35" s="611"/>
      <c r="BQ35" s="611"/>
      <c r="BR35" s="611"/>
      <c r="BS35" s="611"/>
      <c r="BT35" s="611"/>
      <c r="BU35" s="611"/>
      <c r="BV35" s="175"/>
      <c r="BW35" s="610">
        <f t="shared" ref="BW35:BW43" si="2">IF(BY35="","",BW34+1)</f>
        <v>10</v>
      </c>
      <c r="BX35" s="610"/>
      <c r="BY35" s="611" t="str">
        <f>IF('各会計、関係団体の財政状況及び健全化判断比率'!B69="","",'各会計、関係団体の財政状況及び健全化判断比率'!B69)</f>
        <v>田子高原広域事務組合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15">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介護保険特別会計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8</v>
      </c>
      <c r="BF36" s="610"/>
      <c r="BG36" s="611" t="str">
        <f>IF('各会計、関係団体の財政状況及び健全化判断比率'!B34="","",'各会計、関係団体の財政状況及び健全化判断比率'!B34)</f>
        <v>農業集落排水事業特別会計</v>
      </c>
      <c r="BH36" s="611"/>
      <c r="BI36" s="611"/>
      <c r="BJ36" s="611"/>
      <c r="BK36" s="611"/>
      <c r="BL36" s="611"/>
      <c r="BM36" s="611"/>
      <c r="BN36" s="611"/>
      <c r="BO36" s="611"/>
      <c r="BP36" s="611"/>
      <c r="BQ36" s="611"/>
      <c r="BR36" s="611"/>
      <c r="BS36" s="611"/>
      <c r="BT36" s="611"/>
      <c r="BU36" s="611"/>
      <c r="BV36" s="175"/>
      <c r="BW36" s="610">
        <f t="shared" si="2"/>
        <v>11</v>
      </c>
      <c r="BX36" s="610"/>
      <c r="BY36" s="611" t="str">
        <f>IF('各会計、関係団体の財政状況及び健全化判断比率'!B70="","",'各会計、関係団体の財政状況及び健全化判断比率'!B70)</f>
        <v>十和田地域広域事務組合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15">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後期高齢者医療特別会計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12</v>
      </c>
      <c r="BX37" s="610"/>
      <c r="BY37" s="611" t="str">
        <f>IF('各会計、関係団体の財政状況及び健全化判断比率'!B71="","",'各会計、関係団体の財政状況及び健全化判断比率'!B71)</f>
        <v>青森県市町村総合事務組合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15">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13</v>
      </c>
      <c r="BX38" s="610"/>
      <c r="BY38" s="611" t="str">
        <f>IF('各会計、関係団体の財政状況及び健全化判断比率'!B72="","",'各会計、関係団体の財政状況及び健全化判断比率'!B72)</f>
        <v>青森県後期高齢者医療広域連合（一般）</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15">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14</v>
      </c>
      <c r="BX39" s="610"/>
      <c r="BY39" s="611" t="str">
        <f>IF('各会計、関係団体の財政状況及び健全化判断比率'!B73="","",'各会計、関係団体の財政状況及び健全化判断比率'!B73)</f>
        <v>青森県後期高齢者医療広域連合（特別）</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15">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15</v>
      </c>
      <c r="BX40" s="610"/>
      <c r="BY40" s="611" t="str">
        <f>IF('各会計、関係団体の財政状況及び健全化判断比率'!B74="","",'各会計、関係団体の財政状況及び健全化判断比率'!B74)</f>
        <v>青森県市町村職員退職手当組合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15">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15">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15">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613" t="s">
        <v>206</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207</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208</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209</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210</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211</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212</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213</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pO/x/b7nI1bJxVLTVE0oWkRvJl+LppO8jXHzZWGxPTfQUZsPndtWGSDkDNaZY/gKFPwHxRQ5iMJ0wwBACJtfkQ==" saltValue="KIwn/lQoFFLf2xIMKapcm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35" sqref="A35:XFD35"/>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214</v>
      </c>
      <c r="DI1" s="616"/>
      <c r="DJ1" s="616"/>
      <c r="DK1" s="616"/>
      <c r="DL1" s="616"/>
      <c r="DM1" s="616"/>
      <c r="DN1" s="617"/>
      <c r="DO1" s="208"/>
      <c r="DP1" s="615" t="s">
        <v>215</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217</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218</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219</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220</v>
      </c>
      <c r="S4" s="619"/>
      <c r="T4" s="619"/>
      <c r="U4" s="619"/>
      <c r="V4" s="619"/>
      <c r="W4" s="619"/>
      <c r="X4" s="619"/>
      <c r="Y4" s="620"/>
      <c r="Z4" s="618" t="s">
        <v>221</v>
      </c>
      <c r="AA4" s="619"/>
      <c r="AB4" s="619"/>
      <c r="AC4" s="620"/>
      <c r="AD4" s="618" t="s">
        <v>222</v>
      </c>
      <c r="AE4" s="619"/>
      <c r="AF4" s="619"/>
      <c r="AG4" s="619"/>
      <c r="AH4" s="619"/>
      <c r="AI4" s="619"/>
      <c r="AJ4" s="619"/>
      <c r="AK4" s="620"/>
      <c r="AL4" s="618" t="s">
        <v>221</v>
      </c>
      <c r="AM4" s="619"/>
      <c r="AN4" s="619"/>
      <c r="AO4" s="620"/>
      <c r="AP4" s="621" t="s">
        <v>223</v>
      </c>
      <c r="AQ4" s="621"/>
      <c r="AR4" s="621"/>
      <c r="AS4" s="621"/>
      <c r="AT4" s="621"/>
      <c r="AU4" s="621"/>
      <c r="AV4" s="621"/>
      <c r="AW4" s="621"/>
      <c r="AX4" s="621"/>
      <c r="AY4" s="621"/>
      <c r="AZ4" s="621"/>
      <c r="BA4" s="621"/>
      <c r="BB4" s="621"/>
      <c r="BC4" s="621"/>
      <c r="BD4" s="621"/>
      <c r="BE4" s="621"/>
      <c r="BF4" s="621"/>
      <c r="BG4" s="621" t="s">
        <v>224</v>
      </c>
      <c r="BH4" s="621"/>
      <c r="BI4" s="621"/>
      <c r="BJ4" s="621"/>
      <c r="BK4" s="621"/>
      <c r="BL4" s="621"/>
      <c r="BM4" s="621"/>
      <c r="BN4" s="621"/>
      <c r="BO4" s="621" t="s">
        <v>221</v>
      </c>
      <c r="BP4" s="621"/>
      <c r="BQ4" s="621"/>
      <c r="BR4" s="621"/>
      <c r="BS4" s="621" t="s">
        <v>225</v>
      </c>
      <c r="BT4" s="621"/>
      <c r="BU4" s="621"/>
      <c r="BV4" s="621"/>
      <c r="BW4" s="621"/>
      <c r="BX4" s="621"/>
      <c r="BY4" s="621"/>
      <c r="BZ4" s="621"/>
      <c r="CA4" s="621"/>
      <c r="CB4" s="621"/>
      <c r="CD4" s="618" t="s">
        <v>226</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227</v>
      </c>
      <c r="C5" s="623"/>
      <c r="D5" s="623"/>
      <c r="E5" s="623"/>
      <c r="F5" s="623"/>
      <c r="G5" s="623"/>
      <c r="H5" s="623"/>
      <c r="I5" s="623"/>
      <c r="J5" s="623"/>
      <c r="K5" s="623"/>
      <c r="L5" s="623"/>
      <c r="M5" s="623"/>
      <c r="N5" s="623"/>
      <c r="O5" s="623"/>
      <c r="P5" s="623"/>
      <c r="Q5" s="624"/>
      <c r="R5" s="625">
        <v>256245</v>
      </c>
      <c r="S5" s="626"/>
      <c r="T5" s="626"/>
      <c r="U5" s="626"/>
      <c r="V5" s="626"/>
      <c r="W5" s="626"/>
      <c r="X5" s="626"/>
      <c r="Y5" s="627"/>
      <c r="Z5" s="628">
        <v>7.8</v>
      </c>
      <c r="AA5" s="628"/>
      <c r="AB5" s="628"/>
      <c r="AC5" s="628"/>
      <c r="AD5" s="629">
        <v>256245</v>
      </c>
      <c r="AE5" s="629"/>
      <c r="AF5" s="629"/>
      <c r="AG5" s="629"/>
      <c r="AH5" s="629"/>
      <c r="AI5" s="629"/>
      <c r="AJ5" s="629"/>
      <c r="AK5" s="629"/>
      <c r="AL5" s="630">
        <v>12.9</v>
      </c>
      <c r="AM5" s="631"/>
      <c r="AN5" s="631"/>
      <c r="AO5" s="632"/>
      <c r="AP5" s="622" t="s">
        <v>228</v>
      </c>
      <c r="AQ5" s="623"/>
      <c r="AR5" s="623"/>
      <c r="AS5" s="623"/>
      <c r="AT5" s="623"/>
      <c r="AU5" s="623"/>
      <c r="AV5" s="623"/>
      <c r="AW5" s="623"/>
      <c r="AX5" s="623"/>
      <c r="AY5" s="623"/>
      <c r="AZ5" s="623"/>
      <c r="BA5" s="623"/>
      <c r="BB5" s="623"/>
      <c r="BC5" s="623"/>
      <c r="BD5" s="623"/>
      <c r="BE5" s="623"/>
      <c r="BF5" s="624"/>
      <c r="BG5" s="636">
        <v>256245</v>
      </c>
      <c r="BH5" s="637"/>
      <c r="BI5" s="637"/>
      <c r="BJ5" s="637"/>
      <c r="BK5" s="637"/>
      <c r="BL5" s="637"/>
      <c r="BM5" s="637"/>
      <c r="BN5" s="638"/>
      <c r="BO5" s="639">
        <v>100</v>
      </c>
      <c r="BP5" s="639"/>
      <c r="BQ5" s="639"/>
      <c r="BR5" s="639"/>
      <c r="BS5" s="640" t="s">
        <v>131</v>
      </c>
      <c r="BT5" s="640"/>
      <c r="BU5" s="640"/>
      <c r="BV5" s="640"/>
      <c r="BW5" s="640"/>
      <c r="BX5" s="640"/>
      <c r="BY5" s="640"/>
      <c r="BZ5" s="640"/>
      <c r="CA5" s="640"/>
      <c r="CB5" s="644"/>
      <c r="CD5" s="618" t="s">
        <v>223</v>
      </c>
      <c r="CE5" s="619"/>
      <c r="CF5" s="619"/>
      <c r="CG5" s="619"/>
      <c r="CH5" s="619"/>
      <c r="CI5" s="619"/>
      <c r="CJ5" s="619"/>
      <c r="CK5" s="619"/>
      <c r="CL5" s="619"/>
      <c r="CM5" s="619"/>
      <c r="CN5" s="619"/>
      <c r="CO5" s="619"/>
      <c r="CP5" s="619"/>
      <c r="CQ5" s="620"/>
      <c r="CR5" s="618" t="s">
        <v>229</v>
      </c>
      <c r="CS5" s="619"/>
      <c r="CT5" s="619"/>
      <c r="CU5" s="619"/>
      <c r="CV5" s="619"/>
      <c r="CW5" s="619"/>
      <c r="CX5" s="619"/>
      <c r="CY5" s="620"/>
      <c r="CZ5" s="618" t="s">
        <v>221</v>
      </c>
      <c r="DA5" s="619"/>
      <c r="DB5" s="619"/>
      <c r="DC5" s="620"/>
      <c r="DD5" s="618" t="s">
        <v>230</v>
      </c>
      <c r="DE5" s="619"/>
      <c r="DF5" s="619"/>
      <c r="DG5" s="619"/>
      <c r="DH5" s="619"/>
      <c r="DI5" s="619"/>
      <c r="DJ5" s="619"/>
      <c r="DK5" s="619"/>
      <c r="DL5" s="619"/>
      <c r="DM5" s="619"/>
      <c r="DN5" s="619"/>
      <c r="DO5" s="619"/>
      <c r="DP5" s="620"/>
      <c r="DQ5" s="618" t="s">
        <v>231</v>
      </c>
      <c r="DR5" s="619"/>
      <c r="DS5" s="619"/>
      <c r="DT5" s="619"/>
      <c r="DU5" s="619"/>
      <c r="DV5" s="619"/>
      <c r="DW5" s="619"/>
      <c r="DX5" s="619"/>
      <c r="DY5" s="619"/>
      <c r="DZ5" s="619"/>
      <c r="EA5" s="619"/>
      <c r="EB5" s="619"/>
      <c r="EC5" s="620"/>
    </row>
    <row r="6" spans="2:143" ht="11.25" customHeight="1" x14ac:dyDescent="0.15">
      <c r="B6" s="633" t="s">
        <v>232</v>
      </c>
      <c r="C6" s="634"/>
      <c r="D6" s="634"/>
      <c r="E6" s="634"/>
      <c r="F6" s="634"/>
      <c r="G6" s="634"/>
      <c r="H6" s="634"/>
      <c r="I6" s="634"/>
      <c r="J6" s="634"/>
      <c r="K6" s="634"/>
      <c r="L6" s="634"/>
      <c r="M6" s="634"/>
      <c r="N6" s="634"/>
      <c r="O6" s="634"/>
      <c r="P6" s="634"/>
      <c r="Q6" s="635"/>
      <c r="R6" s="636">
        <v>59522</v>
      </c>
      <c r="S6" s="637"/>
      <c r="T6" s="637"/>
      <c r="U6" s="637"/>
      <c r="V6" s="637"/>
      <c r="W6" s="637"/>
      <c r="X6" s="637"/>
      <c r="Y6" s="638"/>
      <c r="Z6" s="639">
        <v>1.8</v>
      </c>
      <c r="AA6" s="639"/>
      <c r="AB6" s="639"/>
      <c r="AC6" s="639"/>
      <c r="AD6" s="640">
        <v>59522</v>
      </c>
      <c r="AE6" s="640"/>
      <c r="AF6" s="640"/>
      <c r="AG6" s="640"/>
      <c r="AH6" s="640"/>
      <c r="AI6" s="640"/>
      <c r="AJ6" s="640"/>
      <c r="AK6" s="640"/>
      <c r="AL6" s="641">
        <v>3</v>
      </c>
      <c r="AM6" s="642"/>
      <c r="AN6" s="642"/>
      <c r="AO6" s="643"/>
      <c r="AP6" s="633" t="s">
        <v>233</v>
      </c>
      <c r="AQ6" s="634"/>
      <c r="AR6" s="634"/>
      <c r="AS6" s="634"/>
      <c r="AT6" s="634"/>
      <c r="AU6" s="634"/>
      <c r="AV6" s="634"/>
      <c r="AW6" s="634"/>
      <c r="AX6" s="634"/>
      <c r="AY6" s="634"/>
      <c r="AZ6" s="634"/>
      <c r="BA6" s="634"/>
      <c r="BB6" s="634"/>
      <c r="BC6" s="634"/>
      <c r="BD6" s="634"/>
      <c r="BE6" s="634"/>
      <c r="BF6" s="635"/>
      <c r="BG6" s="636">
        <v>256245</v>
      </c>
      <c r="BH6" s="637"/>
      <c r="BI6" s="637"/>
      <c r="BJ6" s="637"/>
      <c r="BK6" s="637"/>
      <c r="BL6" s="637"/>
      <c r="BM6" s="637"/>
      <c r="BN6" s="638"/>
      <c r="BO6" s="639">
        <v>100</v>
      </c>
      <c r="BP6" s="639"/>
      <c r="BQ6" s="639"/>
      <c r="BR6" s="639"/>
      <c r="BS6" s="640" t="s">
        <v>141</v>
      </c>
      <c r="BT6" s="640"/>
      <c r="BU6" s="640"/>
      <c r="BV6" s="640"/>
      <c r="BW6" s="640"/>
      <c r="BX6" s="640"/>
      <c r="BY6" s="640"/>
      <c r="BZ6" s="640"/>
      <c r="CA6" s="640"/>
      <c r="CB6" s="644"/>
      <c r="CD6" s="622" t="s">
        <v>234</v>
      </c>
      <c r="CE6" s="623"/>
      <c r="CF6" s="623"/>
      <c r="CG6" s="623"/>
      <c r="CH6" s="623"/>
      <c r="CI6" s="623"/>
      <c r="CJ6" s="623"/>
      <c r="CK6" s="623"/>
      <c r="CL6" s="623"/>
      <c r="CM6" s="623"/>
      <c r="CN6" s="623"/>
      <c r="CO6" s="623"/>
      <c r="CP6" s="623"/>
      <c r="CQ6" s="624"/>
      <c r="CR6" s="636">
        <v>54064</v>
      </c>
      <c r="CS6" s="637"/>
      <c r="CT6" s="637"/>
      <c r="CU6" s="637"/>
      <c r="CV6" s="637"/>
      <c r="CW6" s="637"/>
      <c r="CX6" s="637"/>
      <c r="CY6" s="638"/>
      <c r="CZ6" s="630">
        <v>1.8</v>
      </c>
      <c r="DA6" s="631"/>
      <c r="DB6" s="631"/>
      <c r="DC6" s="647"/>
      <c r="DD6" s="645" t="s">
        <v>235</v>
      </c>
      <c r="DE6" s="637"/>
      <c r="DF6" s="637"/>
      <c r="DG6" s="637"/>
      <c r="DH6" s="637"/>
      <c r="DI6" s="637"/>
      <c r="DJ6" s="637"/>
      <c r="DK6" s="637"/>
      <c r="DL6" s="637"/>
      <c r="DM6" s="637"/>
      <c r="DN6" s="637"/>
      <c r="DO6" s="637"/>
      <c r="DP6" s="638"/>
      <c r="DQ6" s="645">
        <v>54064</v>
      </c>
      <c r="DR6" s="637"/>
      <c r="DS6" s="637"/>
      <c r="DT6" s="637"/>
      <c r="DU6" s="637"/>
      <c r="DV6" s="637"/>
      <c r="DW6" s="637"/>
      <c r="DX6" s="637"/>
      <c r="DY6" s="637"/>
      <c r="DZ6" s="637"/>
      <c r="EA6" s="637"/>
      <c r="EB6" s="637"/>
      <c r="EC6" s="646"/>
    </row>
    <row r="7" spans="2:143" ht="11.25" customHeight="1" x14ac:dyDescent="0.15">
      <c r="B7" s="633" t="s">
        <v>236</v>
      </c>
      <c r="C7" s="634"/>
      <c r="D7" s="634"/>
      <c r="E7" s="634"/>
      <c r="F7" s="634"/>
      <c r="G7" s="634"/>
      <c r="H7" s="634"/>
      <c r="I7" s="634"/>
      <c r="J7" s="634"/>
      <c r="K7" s="634"/>
      <c r="L7" s="634"/>
      <c r="M7" s="634"/>
      <c r="N7" s="634"/>
      <c r="O7" s="634"/>
      <c r="P7" s="634"/>
      <c r="Q7" s="635"/>
      <c r="R7" s="636">
        <v>62</v>
      </c>
      <c r="S7" s="637"/>
      <c r="T7" s="637"/>
      <c r="U7" s="637"/>
      <c r="V7" s="637"/>
      <c r="W7" s="637"/>
      <c r="X7" s="637"/>
      <c r="Y7" s="638"/>
      <c r="Z7" s="639">
        <v>0</v>
      </c>
      <c r="AA7" s="639"/>
      <c r="AB7" s="639"/>
      <c r="AC7" s="639"/>
      <c r="AD7" s="640">
        <v>62</v>
      </c>
      <c r="AE7" s="640"/>
      <c r="AF7" s="640"/>
      <c r="AG7" s="640"/>
      <c r="AH7" s="640"/>
      <c r="AI7" s="640"/>
      <c r="AJ7" s="640"/>
      <c r="AK7" s="640"/>
      <c r="AL7" s="641">
        <v>0</v>
      </c>
      <c r="AM7" s="642"/>
      <c r="AN7" s="642"/>
      <c r="AO7" s="643"/>
      <c r="AP7" s="633" t="s">
        <v>237</v>
      </c>
      <c r="AQ7" s="634"/>
      <c r="AR7" s="634"/>
      <c r="AS7" s="634"/>
      <c r="AT7" s="634"/>
      <c r="AU7" s="634"/>
      <c r="AV7" s="634"/>
      <c r="AW7" s="634"/>
      <c r="AX7" s="634"/>
      <c r="AY7" s="634"/>
      <c r="AZ7" s="634"/>
      <c r="BA7" s="634"/>
      <c r="BB7" s="634"/>
      <c r="BC7" s="634"/>
      <c r="BD7" s="634"/>
      <c r="BE7" s="634"/>
      <c r="BF7" s="635"/>
      <c r="BG7" s="636">
        <v>62764</v>
      </c>
      <c r="BH7" s="637"/>
      <c r="BI7" s="637"/>
      <c r="BJ7" s="637"/>
      <c r="BK7" s="637"/>
      <c r="BL7" s="637"/>
      <c r="BM7" s="637"/>
      <c r="BN7" s="638"/>
      <c r="BO7" s="639">
        <v>24.5</v>
      </c>
      <c r="BP7" s="639"/>
      <c r="BQ7" s="639"/>
      <c r="BR7" s="639"/>
      <c r="BS7" s="640" t="s">
        <v>131</v>
      </c>
      <c r="BT7" s="640"/>
      <c r="BU7" s="640"/>
      <c r="BV7" s="640"/>
      <c r="BW7" s="640"/>
      <c r="BX7" s="640"/>
      <c r="BY7" s="640"/>
      <c r="BZ7" s="640"/>
      <c r="CA7" s="640"/>
      <c r="CB7" s="644"/>
      <c r="CD7" s="633" t="s">
        <v>238</v>
      </c>
      <c r="CE7" s="634"/>
      <c r="CF7" s="634"/>
      <c r="CG7" s="634"/>
      <c r="CH7" s="634"/>
      <c r="CI7" s="634"/>
      <c r="CJ7" s="634"/>
      <c r="CK7" s="634"/>
      <c r="CL7" s="634"/>
      <c r="CM7" s="634"/>
      <c r="CN7" s="634"/>
      <c r="CO7" s="634"/>
      <c r="CP7" s="634"/>
      <c r="CQ7" s="635"/>
      <c r="CR7" s="636">
        <v>749152</v>
      </c>
      <c r="CS7" s="637"/>
      <c r="CT7" s="637"/>
      <c r="CU7" s="637"/>
      <c r="CV7" s="637"/>
      <c r="CW7" s="637"/>
      <c r="CX7" s="637"/>
      <c r="CY7" s="638"/>
      <c r="CZ7" s="639">
        <v>24.3</v>
      </c>
      <c r="DA7" s="639"/>
      <c r="DB7" s="639"/>
      <c r="DC7" s="639"/>
      <c r="DD7" s="645">
        <v>248581</v>
      </c>
      <c r="DE7" s="637"/>
      <c r="DF7" s="637"/>
      <c r="DG7" s="637"/>
      <c r="DH7" s="637"/>
      <c r="DI7" s="637"/>
      <c r="DJ7" s="637"/>
      <c r="DK7" s="637"/>
      <c r="DL7" s="637"/>
      <c r="DM7" s="637"/>
      <c r="DN7" s="637"/>
      <c r="DO7" s="637"/>
      <c r="DP7" s="638"/>
      <c r="DQ7" s="645">
        <v>542033</v>
      </c>
      <c r="DR7" s="637"/>
      <c r="DS7" s="637"/>
      <c r="DT7" s="637"/>
      <c r="DU7" s="637"/>
      <c r="DV7" s="637"/>
      <c r="DW7" s="637"/>
      <c r="DX7" s="637"/>
      <c r="DY7" s="637"/>
      <c r="DZ7" s="637"/>
      <c r="EA7" s="637"/>
      <c r="EB7" s="637"/>
      <c r="EC7" s="646"/>
    </row>
    <row r="8" spans="2:143" ht="11.25" customHeight="1" x14ac:dyDescent="0.15">
      <c r="B8" s="633" t="s">
        <v>239</v>
      </c>
      <c r="C8" s="634"/>
      <c r="D8" s="634"/>
      <c r="E8" s="634"/>
      <c r="F8" s="634"/>
      <c r="G8" s="634"/>
      <c r="H8" s="634"/>
      <c r="I8" s="634"/>
      <c r="J8" s="634"/>
      <c r="K8" s="634"/>
      <c r="L8" s="634"/>
      <c r="M8" s="634"/>
      <c r="N8" s="634"/>
      <c r="O8" s="634"/>
      <c r="P8" s="634"/>
      <c r="Q8" s="635"/>
      <c r="R8" s="636">
        <v>353</v>
      </c>
      <c r="S8" s="637"/>
      <c r="T8" s="637"/>
      <c r="U8" s="637"/>
      <c r="V8" s="637"/>
      <c r="W8" s="637"/>
      <c r="X8" s="637"/>
      <c r="Y8" s="638"/>
      <c r="Z8" s="639">
        <v>0</v>
      </c>
      <c r="AA8" s="639"/>
      <c r="AB8" s="639"/>
      <c r="AC8" s="639"/>
      <c r="AD8" s="640">
        <v>353</v>
      </c>
      <c r="AE8" s="640"/>
      <c r="AF8" s="640"/>
      <c r="AG8" s="640"/>
      <c r="AH8" s="640"/>
      <c r="AI8" s="640"/>
      <c r="AJ8" s="640"/>
      <c r="AK8" s="640"/>
      <c r="AL8" s="641">
        <v>0</v>
      </c>
      <c r="AM8" s="642"/>
      <c r="AN8" s="642"/>
      <c r="AO8" s="643"/>
      <c r="AP8" s="633" t="s">
        <v>240</v>
      </c>
      <c r="AQ8" s="634"/>
      <c r="AR8" s="634"/>
      <c r="AS8" s="634"/>
      <c r="AT8" s="634"/>
      <c r="AU8" s="634"/>
      <c r="AV8" s="634"/>
      <c r="AW8" s="634"/>
      <c r="AX8" s="634"/>
      <c r="AY8" s="634"/>
      <c r="AZ8" s="634"/>
      <c r="BA8" s="634"/>
      <c r="BB8" s="634"/>
      <c r="BC8" s="634"/>
      <c r="BD8" s="634"/>
      <c r="BE8" s="634"/>
      <c r="BF8" s="635"/>
      <c r="BG8" s="636">
        <v>3309</v>
      </c>
      <c r="BH8" s="637"/>
      <c r="BI8" s="637"/>
      <c r="BJ8" s="637"/>
      <c r="BK8" s="637"/>
      <c r="BL8" s="637"/>
      <c r="BM8" s="637"/>
      <c r="BN8" s="638"/>
      <c r="BO8" s="639">
        <v>1.3</v>
      </c>
      <c r="BP8" s="639"/>
      <c r="BQ8" s="639"/>
      <c r="BR8" s="639"/>
      <c r="BS8" s="640" t="s">
        <v>131</v>
      </c>
      <c r="BT8" s="640"/>
      <c r="BU8" s="640"/>
      <c r="BV8" s="640"/>
      <c r="BW8" s="640"/>
      <c r="BX8" s="640"/>
      <c r="BY8" s="640"/>
      <c r="BZ8" s="640"/>
      <c r="CA8" s="640"/>
      <c r="CB8" s="644"/>
      <c r="CD8" s="633" t="s">
        <v>241</v>
      </c>
      <c r="CE8" s="634"/>
      <c r="CF8" s="634"/>
      <c r="CG8" s="634"/>
      <c r="CH8" s="634"/>
      <c r="CI8" s="634"/>
      <c r="CJ8" s="634"/>
      <c r="CK8" s="634"/>
      <c r="CL8" s="634"/>
      <c r="CM8" s="634"/>
      <c r="CN8" s="634"/>
      <c r="CO8" s="634"/>
      <c r="CP8" s="634"/>
      <c r="CQ8" s="635"/>
      <c r="CR8" s="636">
        <v>489543</v>
      </c>
      <c r="CS8" s="637"/>
      <c r="CT8" s="637"/>
      <c r="CU8" s="637"/>
      <c r="CV8" s="637"/>
      <c r="CW8" s="637"/>
      <c r="CX8" s="637"/>
      <c r="CY8" s="638"/>
      <c r="CZ8" s="639">
        <v>15.9</v>
      </c>
      <c r="DA8" s="639"/>
      <c r="DB8" s="639"/>
      <c r="DC8" s="639"/>
      <c r="DD8" s="645" t="s">
        <v>131</v>
      </c>
      <c r="DE8" s="637"/>
      <c r="DF8" s="637"/>
      <c r="DG8" s="637"/>
      <c r="DH8" s="637"/>
      <c r="DI8" s="637"/>
      <c r="DJ8" s="637"/>
      <c r="DK8" s="637"/>
      <c r="DL8" s="637"/>
      <c r="DM8" s="637"/>
      <c r="DN8" s="637"/>
      <c r="DO8" s="637"/>
      <c r="DP8" s="638"/>
      <c r="DQ8" s="645">
        <v>284917</v>
      </c>
      <c r="DR8" s="637"/>
      <c r="DS8" s="637"/>
      <c r="DT8" s="637"/>
      <c r="DU8" s="637"/>
      <c r="DV8" s="637"/>
      <c r="DW8" s="637"/>
      <c r="DX8" s="637"/>
      <c r="DY8" s="637"/>
      <c r="DZ8" s="637"/>
      <c r="EA8" s="637"/>
      <c r="EB8" s="637"/>
      <c r="EC8" s="646"/>
    </row>
    <row r="9" spans="2:143" ht="11.25" customHeight="1" x14ac:dyDescent="0.15">
      <c r="B9" s="633" t="s">
        <v>242</v>
      </c>
      <c r="C9" s="634"/>
      <c r="D9" s="634"/>
      <c r="E9" s="634"/>
      <c r="F9" s="634"/>
      <c r="G9" s="634"/>
      <c r="H9" s="634"/>
      <c r="I9" s="634"/>
      <c r="J9" s="634"/>
      <c r="K9" s="634"/>
      <c r="L9" s="634"/>
      <c r="M9" s="634"/>
      <c r="N9" s="634"/>
      <c r="O9" s="634"/>
      <c r="P9" s="634"/>
      <c r="Q9" s="635"/>
      <c r="R9" s="636">
        <v>234</v>
      </c>
      <c r="S9" s="637"/>
      <c r="T9" s="637"/>
      <c r="U9" s="637"/>
      <c r="V9" s="637"/>
      <c r="W9" s="637"/>
      <c r="X9" s="637"/>
      <c r="Y9" s="638"/>
      <c r="Z9" s="639">
        <v>0</v>
      </c>
      <c r="AA9" s="639"/>
      <c r="AB9" s="639"/>
      <c r="AC9" s="639"/>
      <c r="AD9" s="640">
        <v>234</v>
      </c>
      <c r="AE9" s="640"/>
      <c r="AF9" s="640"/>
      <c r="AG9" s="640"/>
      <c r="AH9" s="640"/>
      <c r="AI9" s="640"/>
      <c r="AJ9" s="640"/>
      <c r="AK9" s="640"/>
      <c r="AL9" s="641">
        <v>0</v>
      </c>
      <c r="AM9" s="642"/>
      <c r="AN9" s="642"/>
      <c r="AO9" s="643"/>
      <c r="AP9" s="633" t="s">
        <v>243</v>
      </c>
      <c r="AQ9" s="634"/>
      <c r="AR9" s="634"/>
      <c r="AS9" s="634"/>
      <c r="AT9" s="634"/>
      <c r="AU9" s="634"/>
      <c r="AV9" s="634"/>
      <c r="AW9" s="634"/>
      <c r="AX9" s="634"/>
      <c r="AY9" s="634"/>
      <c r="AZ9" s="634"/>
      <c r="BA9" s="634"/>
      <c r="BB9" s="634"/>
      <c r="BC9" s="634"/>
      <c r="BD9" s="634"/>
      <c r="BE9" s="634"/>
      <c r="BF9" s="635"/>
      <c r="BG9" s="636">
        <v>53381</v>
      </c>
      <c r="BH9" s="637"/>
      <c r="BI9" s="637"/>
      <c r="BJ9" s="637"/>
      <c r="BK9" s="637"/>
      <c r="BL9" s="637"/>
      <c r="BM9" s="637"/>
      <c r="BN9" s="638"/>
      <c r="BO9" s="639">
        <v>20.8</v>
      </c>
      <c r="BP9" s="639"/>
      <c r="BQ9" s="639"/>
      <c r="BR9" s="639"/>
      <c r="BS9" s="640" t="s">
        <v>235</v>
      </c>
      <c r="BT9" s="640"/>
      <c r="BU9" s="640"/>
      <c r="BV9" s="640"/>
      <c r="BW9" s="640"/>
      <c r="BX9" s="640"/>
      <c r="BY9" s="640"/>
      <c r="BZ9" s="640"/>
      <c r="CA9" s="640"/>
      <c r="CB9" s="644"/>
      <c r="CD9" s="633" t="s">
        <v>244</v>
      </c>
      <c r="CE9" s="634"/>
      <c r="CF9" s="634"/>
      <c r="CG9" s="634"/>
      <c r="CH9" s="634"/>
      <c r="CI9" s="634"/>
      <c r="CJ9" s="634"/>
      <c r="CK9" s="634"/>
      <c r="CL9" s="634"/>
      <c r="CM9" s="634"/>
      <c r="CN9" s="634"/>
      <c r="CO9" s="634"/>
      <c r="CP9" s="634"/>
      <c r="CQ9" s="635"/>
      <c r="CR9" s="636">
        <v>136210</v>
      </c>
      <c r="CS9" s="637"/>
      <c r="CT9" s="637"/>
      <c r="CU9" s="637"/>
      <c r="CV9" s="637"/>
      <c r="CW9" s="637"/>
      <c r="CX9" s="637"/>
      <c r="CY9" s="638"/>
      <c r="CZ9" s="639">
        <v>4.4000000000000004</v>
      </c>
      <c r="DA9" s="639"/>
      <c r="DB9" s="639"/>
      <c r="DC9" s="639"/>
      <c r="DD9" s="645">
        <v>2798</v>
      </c>
      <c r="DE9" s="637"/>
      <c r="DF9" s="637"/>
      <c r="DG9" s="637"/>
      <c r="DH9" s="637"/>
      <c r="DI9" s="637"/>
      <c r="DJ9" s="637"/>
      <c r="DK9" s="637"/>
      <c r="DL9" s="637"/>
      <c r="DM9" s="637"/>
      <c r="DN9" s="637"/>
      <c r="DO9" s="637"/>
      <c r="DP9" s="638"/>
      <c r="DQ9" s="645">
        <v>112005</v>
      </c>
      <c r="DR9" s="637"/>
      <c r="DS9" s="637"/>
      <c r="DT9" s="637"/>
      <c r="DU9" s="637"/>
      <c r="DV9" s="637"/>
      <c r="DW9" s="637"/>
      <c r="DX9" s="637"/>
      <c r="DY9" s="637"/>
      <c r="DZ9" s="637"/>
      <c r="EA9" s="637"/>
      <c r="EB9" s="637"/>
      <c r="EC9" s="646"/>
    </row>
    <row r="10" spans="2:143" ht="11.25" customHeight="1" x14ac:dyDescent="0.15">
      <c r="B10" s="633" t="s">
        <v>245</v>
      </c>
      <c r="C10" s="634"/>
      <c r="D10" s="634"/>
      <c r="E10" s="634"/>
      <c r="F10" s="634"/>
      <c r="G10" s="634"/>
      <c r="H10" s="634"/>
      <c r="I10" s="634"/>
      <c r="J10" s="634"/>
      <c r="K10" s="634"/>
      <c r="L10" s="634"/>
      <c r="M10" s="634"/>
      <c r="N10" s="634"/>
      <c r="O10" s="634"/>
      <c r="P10" s="634"/>
      <c r="Q10" s="635"/>
      <c r="R10" s="636" t="s">
        <v>141</v>
      </c>
      <c r="S10" s="637"/>
      <c r="T10" s="637"/>
      <c r="U10" s="637"/>
      <c r="V10" s="637"/>
      <c r="W10" s="637"/>
      <c r="X10" s="637"/>
      <c r="Y10" s="638"/>
      <c r="Z10" s="639" t="s">
        <v>235</v>
      </c>
      <c r="AA10" s="639"/>
      <c r="AB10" s="639"/>
      <c r="AC10" s="639"/>
      <c r="AD10" s="640" t="s">
        <v>235</v>
      </c>
      <c r="AE10" s="640"/>
      <c r="AF10" s="640"/>
      <c r="AG10" s="640"/>
      <c r="AH10" s="640"/>
      <c r="AI10" s="640"/>
      <c r="AJ10" s="640"/>
      <c r="AK10" s="640"/>
      <c r="AL10" s="641" t="s">
        <v>235</v>
      </c>
      <c r="AM10" s="642"/>
      <c r="AN10" s="642"/>
      <c r="AO10" s="643"/>
      <c r="AP10" s="633" t="s">
        <v>246</v>
      </c>
      <c r="AQ10" s="634"/>
      <c r="AR10" s="634"/>
      <c r="AS10" s="634"/>
      <c r="AT10" s="634"/>
      <c r="AU10" s="634"/>
      <c r="AV10" s="634"/>
      <c r="AW10" s="634"/>
      <c r="AX10" s="634"/>
      <c r="AY10" s="634"/>
      <c r="AZ10" s="634"/>
      <c r="BA10" s="634"/>
      <c r="BB10" s="634"/>
      <c r="BC10" s="634"/>
      <c r="BD10" s="634"/>
      <c r="BE10" s="634"/>
      <c r="BF10" s="635"/>
      <c r="BG10" s="636">
        <v>5245</v>
      </c>
      <c r="BH10" s="637"/>
      <c r="BI10" s="637"/>
      <c r="BJ10" s="637"/>
      <c r="BK10" s="637"/>
      <c r="BL10" s="637"/>
      <c r="BM10" s="637"/>
      <c r="BN10" s="638"/>
      <c r="BO10" s="639">
        <v>2</v>
      </c>
      <c r="BP10" s="639"/>
      <c r="BQ10" s="639"/>
      <c r="BR10" s="639"/>
      <c r="BS10" s="640" t="s">
        <v>235</v>
      </c>
      <c r="BT10" s="640"/>
      <c r="BU10" s="640"/>
      <c r="BV10" s="640"/>
      <c r="BW10" s="640"/>
      <c r="BX10" s="640"/>
      <c r="BY10" s="640"/>
      <c r="BZ10" s="640"/>
      <c r="CA10" s="640"/>
      <c r="CB10" s="644"/>
      <c r="CD10" s="633" t="s">
        <v>247</v>
      </c>
      <c r="CE10" s="634"/>
      <c r="CF10" s="634"/>
      <c r="CG10" s="634"/>
      <c r="CH10" s="634"/>
      <c r="CI10" s="634"/>
      <c r="CJ10" s="634"/>
      <c r="CK10" s="634"/>
      <c r="CL10" s="634"/>
      <c r="CM10" s="634"/>
      <c r="CN10" s="634"/>
      <c r="CO10" s="634"/>
      <c r="CP10" s="634"/>
      <c r="CQ10" s="635"/>
      <c r="CR10" s="636" t="s">
        <v>235</v>
      </c>
      <c r="CS10" s="637"/>
      <c r="CT10" s="637"/>
      <c r="CU10" s="637"/>
      <c r="CV10" s="637"/>
      <c r="CW10" s="637"/>
      <c r="CX10" s="637"/>
      <c r="CY10" s="638"/>
      <c r="CZ10" s="639" t="s">
        <v>235</v>
      </c>
      <c r="DA10" s="639"/>
      <c r="DB10" s="639"/>
      <c r="DC10" s="639"/>
      <c r="DD10" s="645" t="s">
        <v>141</v>
      </c>
      <c r="DE10" s="637"/>
      <c r="DF10" s="637"/>
      <c r="DG10" s="637"/>
      <c r="DH10" s="637"/>
      <c r="DI10" s="637"/>
      <c r="DJ10" s="637"/>
      <c r="DK10" s="637"/>
      <c r="DL10" s="637"/>
      <c r="DM10" s="637"/>
      <c r="DN10" s="637"/>
      <c r="DO10" s="637"/>
      <c r="DP10" s="638"/>
      <c r="DQ10" s="645" t="s">
        <v>131</v>
      </c>
      <c r="DR10" s="637"/>
      <c r="DS10" s="637"/>
      <c r="DT10" s="637"/>
      <c r="DU10" s="637"/>
      <c r="DV10" s="637"/>
      <c r="DW10" s="637"/>
      <c r="DX10" s="637"/>
      <c r="DY10" s="637"/>
      <c r="DZ10" s="637"/>
      <c r="EA10" s="637"/>
      <c r="EB10" s="637"/>
      <c r="EC10" s="646"/>
    </row>
    <row r="11" spans="2:143" ht="11.25" customHeight="1" x14ac:dyDescent="0.15">
      <c r="B11" s="633" t="s">
        <v>248</v>
      </c>
      <c r="C11" s="634"/>
      <c r="D11" s="634"/>
      <c r="E11" s="634"/>
      <c r="F11" s="634"/>
      <c r="G11" s="634"/>
      <c r="H11" s="634"/>
      <c r="I11" s="634"/>
      <c r="J11" s="634"/>
      <c r="K11" s="634"/>
      <c r="L11" s="634"/>
      <c r="M11" s="634"/>
      <c r="N11" s="634"/>
      <c r="O11" s="634"/>
      <c r="P11" s="634"/>
      <c r="Q11" s="635"/>
      <c r="R11" s="636">
        <v>53637</v>
      </c>
      <c r="S11" s="637"/>
      <c r="T11" s="637"/>
      <c r="U11" s="637"/>
      <c r="V11" s="637"/>
      <c r="W11" s="637"/>
      <c r="X11" s="637"/>
      <c r="Y11" s="638"/>
      <c r="Z11" s="641">
        <v>1.6</v>
      </c>
      <c r="AA11" s="642"/>
      <c r="AB11" s="642"/>
      <c r="AC11" s="648"/>
      <c r="AD11" s="645">
        <v>53637</v>
      </c>
      <c r="AE11" s="637"/>
      <c r="AF11" s="637"/>
      <c r="AG11" s="637"/>
      <c r="AH11" s="637"/>
      <c r="AI11" s="637"/>
      <c r="AJ11" s="637"/>
      <c r="AK11" s="638"/>
      <c r="AL11" s="641">
        <v>2.7</v>
      </c>
      <c r="AM11" s="642"/>
      <c r="AN11" s="642"/>
      <c r="AO11" s="643"/>
      <c r="AP11" s="633" t="s">
        <v>249</v>
      </c>
      <c r="AQ11" s="634"/>
      <c r="AR11" s="634"/>
      <c r="AS11" s="634"/>
      <c r="AT11" s="634"/>
      <c r="AU11" s="634"/>
      <c r="AV11" s="634"/>
      <c r="AW11" s="634"/>
      <c r="AX11" s="634"/>
      <c r="AY11" s="634"/>
      <c r="AZ11" s="634"/>
      <c r="BA11" s="634"/>
      <c r="BB11" s="634"/>
      <c r="BC11" s="634"/>
      <c r="BD11" s="634"/>
      <c r="BE11" s="634"/>
      <c r="BF11" s="635"/>
      <c r="BG11" s="636">
        <v>829</v>
      </c>
      <c r="BH11" s="637"/>
      <c r="BI11" s="637"/>
      <c r="BJ11" s="637"/>
      <c r="BK11" s="637"/>
      <c r="BL11" s="637"/>
      <c r="BM11" s="637"/>
      <c r="BN11" s="638"/>
      <c r="BO11" s="639">
        <v>0.3</v>
      </c>
      <c r="BP11" s="639"/>
      <c r="BQ11" s="639"/>
      <c r="BR11" s="639"/>
      <c r="BS11" s="640" t="s">
        <v>235</v>
      </c>
      <c r="BT11" s="640"/>
      <c r="BU11" s="640"/>
      <c r="BV11" s="640"/>
      <c r="BW11" s="640"/>
      <c r="BX11" s="640"/>
      <c r="BY11" s="640"/>
      <c r="BZ11" s="640"/>
      <c r="CA11" s="640"/>
      <c r="CB11" s="644"/>
      <c r="CD11" s="633" t="s">
        <v>250</v>
      </c>
      <c r="CE11" s="634"/>
      <c r="CF11" s="634"/>
      <c r="CG11" s="634"/>
      <c r="CH11" s="634"/>
      <c r="CI11" s="634"/>
      <c r="CJ11" s="634"/>
      <c r="CK11" s="634"/>
      <c r="CL11" s="634"/>
      <c r="CM11" s="634"/>
      <c r="CN11" s="634"/>
      <c r="CO11" s="634"/>
      <c r="CP11" s="634"/>
      <c r="CQ11" s="635"/>
      <c r="CR11" s="636">
        <v>522570</v>
      </c>
      <c r="CS11" s="637"/>
      <c r="CT11" s="637"/>
      <c r="CU11" s="637"/>
      <c r="CV11" s="637"/>
      <c r="CW11" s="637"/>
      <c r="CX11" s="637"/>
      <c r="CY11" s="638"/>
      <c r="CZ11" s="639">
        <v>16.899999999999999</v>
      </c>
      <c r="DA11" s="639"/>
      <c r="DB11" s="639"/>
      <c r="DC11" s="639"/>
      <c r="DD11" s="645">
        <v>255007</v>
      </c>
      <c r="DE11" s="637"/>
      <c r="DF11" s="637"/>
      <c r="DG11" s="637"/>
      <c r="DH11" s="637"/>
      <c r="DI11" s="637"/>
      <c r="DJ11" s="637"/>
      <c r="DK11" s="637"/>
      <c r="DL11" s="637"/>
      <c r="DM11" s="637"/>
      <c r="DN11" s="637"/>
      <c r="DO11" s="637"/>
      <c r="DP11" s="638"/>
      <c r="DQ11" s="645">
        <v>205301</v>
      </c>
      <c r="DR11" s="637"/>
      <c r="DS11" s="637"/>
      <c r="DT11" s="637"/>
      <c r="DU11" s="637"/>
      <c r="DV11" s="637"/>
      <c r="DW11" s="637"/>
      <c r="DX11" s="637"/>
      <c r="DY11" s="637"/>
      <c r="DZ11" s="637"/>
      <c r="EA11" s="637"/>
      <c r="EB11" s="637"/>
      <c r="EC11" s="646"/>
    </row>
    <row r="12" spans="2:143" ht="11.25" customHeight="1" x14ac:dyDescent="0.15">
      <c r="B12" s="633" t="s">
        <v>251</v>
      </c>
      <c r="C12" s="634"/>
      <c r="D12" s="634"/>
      <c r="E12" s="634"/>
      <c r="F12" s="634"/>
      <c r="G12" s="634"/>
      <c r="H12" s="634"/>
      <c r="I12" s="634"/>
      <c r="J12" s="634"/>
      <c r="K12" s="634"/>
      <c r="L12" s="634"/>
      <c r="M12" s="634"/>
      <c r="N12" s="634"/>
      <c r="O12" s="634"/>
      <c r="P12" s="634"/>
      <c r="Q12" s="635"/>
      <c r="R12" s="636" t="s">
        <v>235</v>
      </c>
      <c r="S12" s="637"/>
      <c r="T12" s="637"/>
      <c r="U12" s="637"/>
      <c r="V12" s="637"/>
      <c r="W12" s="637"/>
      <c r="X12" s="637"/>
      <c r="Y12" s="638"/>
      <c r="Z12" s="639" t="s">
        <v>131</v>
      </c>
      <c r="AA12" s="639"/>
      <c r="AB12" s="639"/>
      <c r="AC12" s="639"/>
      <c r="AD12" s="640" t="s">
        <v>235</v>
      </c>
      <c r="AE12" s="640"/>
      <c r="AF12" s="640"/>
      <c r="AG12" s="640"/>
      <c r="AH12" s="640"/>
      <c r="AI12" s="640"/>
      <c r="AJ12" s="640"/>
      <c r="AK12" s="640"/>
      <c r="AL12" s="641" t="s">
        <v>141</v>
      </c>
      <c r="AM12" s="642"/>
      <c r="AN12" s="642"/>
      <c r="AO12" s="643"/>
      <c r="AP12" s="633" t="s">
        <v>252</v>
      </c>
      <c r="AQ12" s="634"/>
      <c r="AR12" s="634"/>
      <c r="AS12" s="634"/>
      <c r="AT12" s="634"/>
      <c r="AU12" s="634"/>
      <c r="AV12" s="634"/>
      <c r="AW12" s="634"/>
      <c r="AX12" s="634"/>
      <c r="AY12" s="634"/>
      <c r="AZ12" s="634"/>
      <c r="BA12" s="634"/>
      <c r="BB12" s="634"/>
      <c r="BC12" s="634"/>
      <c r="BD12" s="634"/>
      <c r="BE12" s="634"/>
      <c r="BF12" s="635"/>
      <c r="BG12" s="636">
        <v>174685</v>
      </c>
      <c r="BH12" s="637"/>
      <c r="BI12" s="637"/>
      <c r="BJ12" s="637"/>
      <c r="BK12" s="637"/>
      <c r="BL12" s="637"/>
      <c r="BM12" s="637"/>
      <c r="BN12" s="638"/>
      <c r="BO12" s="639">
        <v>68.2</v>
      </c>
      <c r="BP12" s="639"/>
      <c r="BQ12" s="639"/>
      <c r="BR12" s="639"/>
      <c r="BS12" s="640" t="s">
        <v>141</v>
      </c>
      <c r="BT12" s="640"/>
      <c r="BU12" s="640"/>
      <c r="BV12" s="640"/>
      <c r="BW12" s="640"/>
      <c r="BX12" s="640"/>
      <c r="BY12" s="640"/>
      <c r="BZ12" s="640"/>
      <c r="CA12" s="640"/>
      <c r="CB12" s="644"/>
      <c r="CD12" s="633" t="s">
        <v>253</v>
      </c>
      <c r="CE12" s="634"/>
      <c r="CF12" s="634"/>
      <c r="CG12" s="634"/>
      <c r="CH12" s="634"/>
      <c r="CI12" s="634"/>
      <c r="CJ12" s="634"/>
      <c r="CK12" s="634"/>
      <c r="CL12" s="634"/>
      <c r="CM12" s="634"/>
      <c r="CN12" s="634"/>
      <c r="CO12" s="634"/>
      <c r="CP12" s="634"/>
      <c r="CQ12" s="635"/>
      <c r="CR12" s="636">
        <v>189612</v>
      </c>
      <c r="CS12" s="637"/>
      <c r="CT12" s="637"/>
      <c r="CU12" s="637"/>
      <c r="CV12" s="637"/>
      <c r="CW12" s="637"/>
      <c r="CX12" s="637"/>
      <c r="CY12" s="638"/>
      <c r="CZ12" s="639">
        <v>6.1</v>
      </c>
      <c r="DA12" s="639"/>
      <c r="DB12" s="639"/>
      <c r="DC12" s="639"/>
      <c r="DD12" s="645">
        <v>21265</v>
      </c>
      <c r="DE12" s="637"/>
      <c r="DF12" s="637"/>
      <c r="DG12" s="637"/>
      <c r="DH12" s="637"/>
      <c r="DI12" s="637"/>
      <c r="DJ12" s="637"/>
      <c r="DK12" s="637"/>
      <c r="DL12" s="637"/>
      <c r="DM12" s="637"/>
      <c r="DN12" s="637"/>
      <c r="DO12" s="637"/>
      <c r="DP12" s="638"/>
      <c r="DQ12" s="645">
        <v>110419</v>
      </c>
      <c r="DR12" s="637"/>
      <c r="DS12" s="637"/>
      <c r="DT12" s="637"/>
      <c r="DU12" s="637"/>
      <c r="DV12" s="637"/>
      <c r="DW12" s="637"/>
      <c r="DX12" s="637"/>
      <c r="DY12" s="637"/>
      <c r="DZ12" s="637"/>
      <c r="EA12" s="637"/>
      <c r="EB12" s="637"/>
      <c r="EC12" s="646"/>
    </row>
    <row r="13" spans="2:143" ht="11.25" customHeight="1" x14ac:dyDescent="0.15">
      <c r="B13" s="633" t="s">
        <v>254</v>
      </c>
      <c r="C13" s="634"/>
      <c r="D13" s="634"/>
      <c r="E13" s="634"/>
      <c r="F13" s="634"/>
      <c r="G13" s="634"/>
      <c r="H13" s="634"/>
      <c r="I13" s="634"/>
      <c r="J13" s="634"/>
      <c r="K13" s="634"/>
      <c r="L13" s="634"/>
      <c r="M13" s="634"/>
      <c r="N13" s="634"/>
      <c r="O13" s="634"/>
      <c r="P13" s="634"/>
      <c r="Q13" s="635"/>
      <c r="R13" s="636" t="s">
        <v>235</v>
      </c>
      <c r="S13" s="637"/>
      <c r="T13" s="637"/>
      <c r="U13" s="637"/>
      <c r="V13" s="637"/>
      <c r="W13" s="637"/>
      <c r="X13" s="637"/>
      <c r="Y13" s="638"/>
      <c r="Z13" s="639" t="s">
        <v>131</v>
      </c>
      <c r="AA13" s="639"/>
      <c r="AB13" s="639"/>
      <c r="AC13" s="639"/>
      <c r="AD13" s="640" t="s">
        <v>235</v>
      </c>
      <c r="AE13" s="640"/>
      <c r="AF13" s="640"/>
      <c r="AG13" s="640"/>
      <c r="AH13" s="640"/>
      <c r="AI13" s="640"/>
      <c r="AJ13" s="640"/>
      <c r="AK13" s="640"/>
      <c r="AL13" s="641" t="s">
        <v>235</v>
      </c>
      <c r="AM13" s="642"/>
      <c r="AN13" s="642"/>
      <c r="AO13" s="643"/>
      <c r="AP13" s="633" t="s">
        <v>255</v>
      </c>
      <c r="AQ13" s="634"/>
      <c r="AR13" s="634"/>
      <c r="AS13" s="634"/>
      <c r="AT13" s="634"/>
      <c r="AU13" s="634"/>
      <c r="AV13" s="634"/>
      <c r="AW13" s="634"/>
      <c r="AX13" s="634"/>
      <c r="AY13" s="634"/>
      <c r="AZ13" s="634"/>
      <c r="BA13" s="634"/>
      <c r="BB13" s="634"/>
      <c r="BC13" s="634"/>
      <c r="BD13" s="634"/>
      <c r="BE13" s="634"/>
      <c r="BF13" s="635"/>
      <c r="BG13" s="636">
        <v>172981</v>
      </c>
      <c r="BH13" s="637"/>
      <c r="BI13" s="637"/>
      <c r="BJ13" s="637"/>
      <c r="BK13" s="637"/>
      <c r="BL13" s="637"/>
      <c r="BM13" s="637"/>
      <c r="BN13" s="638"/>
      <c r="BO13" s="639">
        <v>67.5</v>
      </c>
      <c r="BP13" s="639"/>
      <c r="BQ13" s="639"/>
      <c r="BR13" s="639"/>
      <c r="BS13" s="640" t="s">
        <v>235</v>
      </c>
      <c r="BT13" s="640"/>
      <c r="BU13" s="640"/>
      <c r="BV13" s="640"/>
      <c r="BW13" s="640"/>
      <c r="BX13" s="640"/>
      <c r="BY13" s="640"/>
      <c r="BZ13" s="640"/>
      <c r="CA13" s="640"/>
      <c r="CB13" s="644"/>
      <c r="CD13" s="633" t="s">
        <v>256</v>
      </c>
      <c r="CE13" s="634"/>
      <c r="CF13" s="634"/>
      <c r="CG13" s="634"/>
      <c r="CH13" s="634"/>
      <c r="CI13" s="634"/>
      <c r="CJ13" s="634"/>
      <c r="CK13" s="634"/>
      <c r="CL13" s="634"/>
      <c r="CM13" s="634"/>
      <c r="CN13" s="634"/>
      <c r="CO13" s="634"/>
      <c r="CP13" s="634"/>
      <c r="CQ13" s="635"/>
      <c r="CR13" s="636">
        <v>298684</v>
      </c>
      <c r="CS13" s="637"/>
      <c r="CT13" s="637"/>
      <c r="CU13" s="637"/>
      <c r="CV13" s="637"/>
      <c r="CW13" s="637"/>
      <c r="CX13" s="637"/>
      <c r="CY13" s="638"/>
      <c r="CZ13" s="639">
        <v>9.6999999999999993</v>
      </c>
      <c r="DA13" s="639"/>
      <c r="DB13" s="639"/>
      <c r="DC13" s="639"/>
      <c r="DD13" s="645">
        <v>84549</v>
      </c>
      <c r="DE13" s="637"/>
      <c r="DF13" s="637"/>
      <c r="DG13" s="637"/>
      <c r="DH13" s="637"/>
      <c r="DI13" s="637"/>
      <c r="DJ13" s="637"/>
      <c r="DK13" s="637"/>
      <c r="DL13" s="637"/>
      <c r="DM13" s="637"/>
      <c r="DN13" s="637"/>
      <c r="DO13" s="637"/>
      <c r="DP13" s="638"/>
      <c r="DQ13" s="645">
        <v>230533</v>
      </c>
      <c r="DR13" s="637"/>
      <c r="DS13" s="637"/>
      <c r="DT13" s="637"/>
      <c r="DU13" s="637"/>
      <c r="DV13" s="637"/>
      <c r="DW13" s="637"/>
      <c r="DX13" s="637"/>
      <c r="DY13" s="637"/>
      <c r="DZ13" s="637"/>
      <c r="EA13" s="637"/>
      <c r="EB13" s="637"/>
      <c r="EC13" s="646"/>
    </row>
    <row r="14" spans="2:143" ht="11.25" customHeight="1" x14ac:dyDescent="0.15">
      <c r="B14" s="633" t="s">
        <v>257</v>
      </c>
      <c r="C14" s="634"/>
      <c r="D14" s="634"/>
      <c r="E14" s="634"/>
      <c r="F14" s="634"/>
      <c r="G14" s="634"/>
      <c r="H14" s="634"/>
      <c r="I14" s="634"/>
      <c r="J14" s="634"/>
      <c r="K14" s="634"/>
      <c r="L14" s="634"/>
      <c r="M14" s="634"/>
      <c r="N14" s="634"/>
      <c r="O14" s="634"/>
      <c r="P14" s="634"/>
      <c r="Q14" s="635"/>
      <c r="R14" s="636">
        <v>204</v>
      </c>
      <c r="S14" s="637"/>
      <c r="T14" s="637"/>
      <c r="U14" s="637"/>
      <c r="V14" s="637"/>
      <c r="W14" s="637"/>
      <c r="X14" s="637"/>
      <c r="Y14" s="638"/>
      <c r="Z14" s="639">
        <v>0</v>
      </c>
      <c r="AA14" s="639"/>
      <c r="AB14" s="639"/>
      <c r="AC14" s="639"/>
      <c r="AD14" s="640">
        <v>204</v>
      </c>
      <c r="AE14" s="640"/>
      <c r="AF14" s="640"/>
      <c r="AG14" s="640"/>
      <c r="AH14" s="640"/>
      <c r="AI14" s="640"/>
      <c r="AJ14" s="640"/>
      <c r="AK14" s="640"/>
      <c r="AL14" s="641">
        <v>0</v>
      </c>
      <c r="AM14" s="642"/>
      <c r="AN14" s="642"/>
      <c r="AO14" s="643"/>
      <c r="AP14" s="633" t="s">
        <v>258</v>
      </c>
      <c r="AQ14" s="634"/>
      <c r="AR14" s="634"/>
      <c r="AS14" s="634"/>
      <c r="AT14" s="634"/>
      <c r="AU14" s="634"/>
      <c r="AV14" s="634"/>
      <c r="AW14" s="634"/>
      <c r="AX14" s="634"/>
      <c r="AY14" s="634"/>
      <c r="AZ14" s="634"/>
      <c r="BA14" s="634"/>
      <c r="BB14" s="634"/>
      <c r="BC14" s="634"/>
      <c r="BD14" s="634"/>
      <c r="BE14" s="634"/>
      <c r="BF14" s="635"/>
      <c r="BG14" s="636">
        <v>12826</v>
      </c>
      <c r="BH14" s="637"/>
      <c r="BI14" s="637"/>
      <c r="BJ14" s="637"/>
      <c r="BK14" s="637"/>
      <c r="BL14" s="637"/>
      <c r="BM14" s="637"/>
      <c r="BN14" s="638"/>
      <c r="BO14" s="639">
        <v>5</v>
      </c>
      <c r="BP14" s="639"/>
      <c r="BQ14" s="639"/>
      <c r="BR14" s="639"/>
      <c r="BS14" s="640" t="s">
        <v>131</v>
      </c>
      <c r="BT14" s="640"/>
      <c r="BU14" s="640"/>
      <c r="BV14" s="640"/>
      <c r="BW14" s="640"/>
      <c r="BX14" s="640"/>
      <c r="BY14" s="640"/>
      <c r="BZ14" s="640"/>
      <c r="CA14" s="640"/>
      <c r="CB14" s="644"/>
      <c r="CD14" s="633" t="s">
        <v>259</v>
      </c>
      <c r="CE14" s="634"/>
      <c r="CF14" s="634"/>
      <c r="CG14" s="634"/>
      <c r="CH14" s="634"/>
      <c r="CI14" s="634"/>
      <c r="CJ14" s="634"/>
      <c r="CK14" s="634"/>
      <c r="CL14" s="634"/>
      <c r="CM14" s="634"/>
      <c r="CN14" s="634"/>
      <c r="CO14" s="634"/>
      <c r="CP14" s="634"/>
      <c r="CQ14" s="635"/>
      <c r="CR14" s="636">
        <v>98945</v>
      </c>
      <c r="CS14" s="637"/>
      <c r="CT14" s="637"/>
      <c r="CU14" s="637"/>
      <c r="CV14" s="637"/>
      <c r="CW14" s="637"/>
      <c r="CX14" s="637"/>
      <c r="CY14" s="638"/>
      <c r="CZ14" s="639">
        <v>3.2</v>
      </c>
      <c r="DA14" s="639"/>
      <c r="DB14" s="639"/>
      <c r="DC14" s="639"/>
      <c r="DD14" s="645">
        <v>3931</v>
      </c>
      <c r="DE14" s="637"/>
      <c r="DF14" s="637"/>
      <c r="DG14" s="637"/>
      <c r="DH14" s="637"/>
      <c r="DI14" s="637"/>
      <c r="DJ14" s="637"/>
      <c r="DK14" s="637"/>
      <c r="DL14" s="637"/>
      <c r="DM14" s="637"/>
      <c r="DN14" s="637"/>
      <c r="DO14" s="637"/>
      <c r="DP14" s="638"/>
      <c r="DQ14" s="645">
        <v>98912</v>
      </c>
      <c r="DR14" s="637"/>
      <c r="DS14" s="637"/>
      <c r="DT14" s="637"/>
      <c r="DU14" s="637"/>
      <c r="DV14" s="637"/>
      <c r="DW14" s="637"/>
      <c r="DX14" s="637"/>
      <c r="DY14" s="637"/>
      <c r="DZ14" s="637"/>
      <c r="EA14" s="637"/>
      <c r="EB14" s="637"/>
      <c r="EC14" s="646"/>
    </row>
    <row r="15" spans="2:143" ht="11.25" customHeight="1" x14ac:dyDescent="0.15">
      <c r="B15" s="633" t="s">
        <v>260</v>
      </c>
      <c r="C15" s="634"/>
      <c r="D15" s="634"/>
      <c r="E15" s="634"/>
      <c r="F15" s="634"/>
      <c r="G15" s="634"/>
      <c r="H15" s="634"/>
      <c r="I15" s="634"/>
      <c r="J15" s="634"/>
      <c r="K15" s="634"/>
      <c r="L15" s="634"/>
      <c r="M15" s="634"/>
      <c r="N15" s="634"/>
      <c r="O15" s="634"/>
      <c r="P15" s="634"/>
      <c r="Q15" s="635"/>
      <c r="R15" s="636" t="s">
        <v>141</v>
      </c>
      <c r="S15" s="637"/>
      <c r="T15" s="637"/>
      <c r="U15" s="637"/>
      <c r="V15" s="637"/>
      <c r="W15" s="637"/>
      <c r="X15" s="637"/>
      <c r="Y15" s="638"/>
      <c r="Z15" s="639" t="s">
        <v>235</v>
      </c>
      <c r="AA15" s="639"/>
      <c r="AB15" s="639"/>
      <c r="AC15" s="639"/>
      <c r="AD15" s="640" t="s">
        <v>235</v>
      </c>
      <c r="AE15" s="640"/>
      <c r="AF15" s="640"/>
      <c r="AG15" s="640"/>
      <c r="AH15" s="640"/>
      <c r="AI15" s="640"/>
      <c r="AJ15" s="640"/>
      <c r="AK15" s="640"/>
      <c r="AL15" s="641" t="s">
        <v>235</v>
      </c>
      <c r="AM15" s="642"/>
      <c r="AN15" s="642"/>
      <c r="AO15" s="643"/>
      <c r="AP15" s="633" t="s">
        <v>261</v>
      </c>
      <c r="AQ15" s="634"/>
      <c r="AR15" s="634"/>
      <c r="AS15" s="634"/>
      <c r="AT15" s="634"/>
      <c r="AU15" s="634"/>
      <c r="AV15" s="634"/>
      <c r="AW15" s="634"/>
      <c r="AX15" s="634"/>
      <c r="AY15" s="634"/>
      <c r="AZ15" s="634"/>
      <c r="BA15" s="634"/>
      <c r="BB15" s="634"/>
      <c r="BC15" s="634"/>
      <c r="BD15" s="634"/>
      <c r="BE15" s="634"/>
      <c r="BF15" s="635"/>
      <c r="BG15" s="636">
        <v>5970</v>
      </c>
      <c r="BH15" s="637"/>
      <c r="BI15" s="637"/>
      <c r="BJ15" s="637"/>
      <c r="BK15" s="637"/>
      <c r="BL15" s="637"/>
      <c r="BM15" s="637"/>
      <c r="BN15" s="638"/>
      <c r="BO15" s="639">
        <v>2.2999999999999998</v>
      </c>
      <c r="BP15" s="639"/>
      <c r="BQ15" s="639"/>
      <c r="BR15" s="639"/>
      <c r="BS15" s="640" t="s">
        <v>235</v>
      </c>
      <c r="BT15" s="640"/>
      <c r="BU15" s="640"/>
      <c r="BV15" s="640"/>
      <c r="BW15" s="640"/>
      <c r="BX15" s="640"/>
      <c r="BY15" s="640"/>
      <c r="BZ15" s="640"/>
      <c r="CA15" s="640"/>
      <c r="CB15" s="644"/>
      <c r="CD15" s="633" t="s">
        <v>262</v>
      </c>
      <c r="CE15" s="634"/>
      <c r="CF15" s="634"/>
      <c r="CG15" s="634"/>
      <c r="CH15" s="634"/>
      <c r="CI15" s="634"/>
      <c r="CJ15" s="634"/>
      <c r="CK15" s="634"/>
      <c r="CL15" s="634"/>
      <c r="CM15" s="634"/>
      <c r="CN15" s="634"/>
      <c r="CO15" s="634"/>
      <c r="CP15" s="634"/>
      <c r="CQ15" s="635"/>
      <c r="CR15" s="636">
        <v>248404</v>
      </c>
      <c r="CS15" s="637"/>
      <c r="CT15" s="637"/>
      <c r="CU15" s="637"/>
      <c r="CV15" s="637"/>
      <c r="CW15" s="637"/>
      <c r="CX15" s="637"/>
      <c r="CY15" s="638"/>
      <c r="CZ15" s="639">
        <v>8</v>
      </c>
      <c r="DA15" s="639"/>
      <c r="DB15" s="639"/>
      <c r="DC15" s="639"/>
      <c r="DD15" s="645">
        <v>90016</v>
      </c>
      <c r="DE15" s="637"/>
      <c r="DF15" s="637"/>
      <c r="DG15" s="637"/>
      <c r="DH15" s="637"/>
      <c r="DI15" s="637"/>
      <c r="DJ15" s="637"/>
      <c r="DK15" s="637"/>
      <c r="DL15" s="637"/>
      <c r="DM15" s="637"/>
      <c r="DN15" s="637"/>
      <c r="DO15" s="637"/>
      <c r="DP15" s="638"/>
      <c r="DQ15" s="645">
        <v>138253</v>
      </c>
      <c r="DR15" s="637"/>
      <c r="DS15" s="637"/>
      <c r="DT15" s="637"/>
      <c r="DU15" s="637"/>
      <c r="DV15" s="637"/>
      <c r="DW15" s="637"/>
      <c r="DX15" s="637"/>
      <c r="DY15" s="637"/>
      <c r="DZ15" s="637"/>
      <c r="EA15" s="637"/>
      <c r="EB15" s="637"/>
      <c r="EC15" s="646"/>
    </row>
    <row r="16" spans="2:143" ht="11.25" customHeight="1" x14ac:dyDescent="0.15">
      <c r="B16" s="633" t="s">
        <v>263</v>
      </c>
      <c r="C16" s="634"/>
      <c r="D16" s="634"/>
      <c r="E16" s="634"/>
      <c r="F16" s="634"/>
      <c r="G16" s="634"/>
      <c r="H16" s="634"/>
      <c r="I16" s="634"/>
      <c r="J16" s="634"/>
      <c r="K16" s="634"/>
      <c r="L16" s="634"/>
      <c r="M16" s="634"/>
      <c r="N16" s="634"/>
      <c r="O16" s="634"/>
      <c r="P16" s="634"/>
      <c r="Q16" s="635"/>
      <c r="R16" s="636">
        <v>3574</v>
      </c>
      <c r="S16" s="637"/>
      <c r="T16" s="637"/>
      <c r="U16" s="637"/>
      <c r="V16" s="637"/>
      <c r="W16" s="637"/>
      <c r="X16" s="637"/>
      <c r="Y16" s="638"/>
      <c r="Z16" s="639">
        <v>0.1</v>
      </c>
      <c r="AA16" s="639"/>
      <c r="AB16" s="639"/>
      <c r="AC16" s="639"/>
      <c r="AD16" s="640">
        <v>3574</v>
      </c>
      <c r="AE16" s="640"/>
      <c r="AF16" s="640"/>
      <c r="AG16" s="640"/>
      <c r="AH16" s="640"/>
      <c r="AI16" s="640"/>
      <c r="AJ16" s="640"/>
      <c r="AK16" s="640"/>
      <c r="AL16" s="641">
        <v>0.2</v>
      </c>
      <c r="AM16" s="642"/>
      <c r="AN16" s="642"/>
      <c r="AO16" s="643"/>
      <c r="AP16" s="633" t="s">
        <v>264</v>
      </c>
      <c r="AQ16" s="634"/>
      <c r="AR16" s="634"/>
      <c r="AS16" s="634"/>
      <c r="AT16" s="634"/>
      <c r="AU16" s="634"/>
      <c r="AV16" s="634"/>
      <c r="AW16" s="634"/>
      <c r="AX16" s="634"/>
      <c r="AY16" s="634"/>
      <c r="AZ16" s="634"/>
      <c r="BA16" s="634"/>
      <c r="BB16" s="634"/>
      <c r="BC16" s="634"/>
      <c r="BD16" s="634"/>
      <c r="BE16" s="634"/>
      <c r="BF16" s="635"/>
      <c r="BG16" s="636" t="s">
        <v>235</v>
      </c>
      <c r="BH16" s="637"/>
      <c r="BI16" s="637"/>
      <c r="BJ16" s="637"/>
      <c r="BK16" s="637"/>
      <c r="BL16" s="637"/>
      <c r="BM16" s="637"/>
      <c r="BN16" s="638"/>
      <c r="BO16" s="639" t="s">
        <v>235</v>
      </c>
      <c r="BP16" s="639"/>
      <c r="BQ16" s="639"/>
      <c r="BR16" s="639"/>
      <c r="BS16" s="640" t="s">
        <v>131</v>
      </c>
      <c r="BT16" s="640"/>
      <c r="BU16" s="640"/>
      <c r="BV16" s="640"/>
      <c r="BW16" s="640"/>
      <c r="BX16" s="640"/>
      <c r="BY16" s="640"/>
      <c r="BZ16" s="640"/>
      <c r="CA16" s="640"/>
      <c r="CB16" s="644"/>
      <c r="CD16" s="633" t="s">
        <v>265</v>
      </c>
      <c r="CE16" s="634"/>
      <c r="CF16" s="634"/>
      <c r="CG16" s="634"/>
      <c r="CH16" s="634"/>
      <c r="CI16" s="634"/>
      <c r="CJ16" s="634"/>
      <c r="CK16" s="634"/>
      <c r="CL16" s="634"/>
      <c r="CM16" s="634"/>
      <c r="CN16" s="634"/>
      <c r="CO16" s="634"/>
      <c r="CP16" s="634"/>
      <c r="CQ16" s="635"/>
      <c r="CR16" s="636">
        <v>27162</v>
      </c>
      <c r="CS16" s="637"/>
      <c r="CT16" s="637"/>
      <c r="CU16" s="637"/>
      <c r="CV16" s="637"/>
      <c r="CW16" s="637"/>
      <c r="CX16" s="637"/>
      <c r="CY16" s="638"/>
      <c r="CZ16" s="639">
        <v>0.9</v>
      </c>
      <c r="DA16" s="639"/>
      <c r="DB16" s="639"/>
      <c r="DC16" s="639"/>
      <c r="DD16" s="645" t="s">
        <v>235</v>
      </c>
      <c r="DE16" s="637"/>
      <c r="DF16" s="637"/>
      <c r="DG16" s="637"/>
      <c r="DH16" s="637"/>
      <c r="DI16" s="637"/>
      <c r="DJ16" s="637"/>
      <c r="DK16" s="637"/>
      <c r="DL16" s="637"/>
      <c r="DM16" s="637"/>
      <c r="DN16" s="637"/>
      <c r="DO16" s="637"/>
      <c r="DP16" s="638"/>
      <c r="DQ16" s="645">
        <v>27162</v>
      </c>
      <c r="DR16" s="637"/>
      <c r="DS16" s="637"/>
      <c r="DT16" s="637"/>
      <c r="DU16" s="637"/>
      <c r="DV16" s="637"/>
      <c r="DW16" s="637"/>
      <c r="DX16" s="637"/>
      <c r="DY16" s="637"/>
      <c r="DZ16" s="637"/>
      <c r="EA16" s="637"/>
      <c r="EB16" s="637"/>
      <c r="EC16" s="646"/>
    </row>
    <row r="17" spans="2:133" ht="11.25" customHeight="1" x14ac:dyDescent="0.15">
      <c r="B17" s="633" t="s">
        <v>266</v>
      </c>
      <c r="C17" s="634"/>
      <c r="D17" s="634"/>
      <c r="E17" s="634"/>
      <c r="F17" s="634"/>
      <c r="G17" s="634"/>
      <c r="H17" s="634"/>
      <c r="I17" s="634"/>
      <c r="J17" s="634"/>
      <c r="K17" s="634"/>
      <c r="L17" s="634"/>
      <c r="M17" s="634"/>
      <c r="N17" s="634"/>
      <c r="O17" s="634"/>
      <c r="P17" s="634"/>
      <c r="Q17" s="635"/>
      <c r="R17" s="636">
        <v>2252</v>
      </c>
      <c r="S17" s="637"/>
      <c r="T17" s="637"/>
      <c r="U17" s="637"/>
      <c r="V17" s="637"/>
      <c r="W17" s="637"/>
      <c r="X17" s="637"/>
      <c r="Y17" s="638"/>
      <c r="Z17" s="639">
        <v>0.1</v>
      </c>
      <c r="AA17" s="639"/>
      <c r="AB17" s="639"/>
      <c r="AC17" s="639"/>
      <c r="AD17" s="640">
        <v>2252</v>
      </c>
      <c r="AE17" s="640"/>
      <c r="AF17" s="640"/>
      <c r="AG17" s="640"/>
      <c r="AH17" s="640"/>
      <c r="AI17" s="640"/>
      <c r="AJ17" s="640"/>
      <c r="AK17" s="640"/>
      <c r="AL17" s="641">
        <v>0.1</v>
      </c>
      <c r="AM17" s="642"/>
      <c r="AN17" s="642"/>
      <c r="AO17" s="643"/>
      <c r="AP17" s="633" t="s">
        <v>267</v>
      </c>
      <c r="AQ17" s="634"/>
      <c r="AR17" s="634"/>
      <c r="AS17" s="634"/>
      <c r="AT17" s="634"/>
      <c r="AU17" s="634"/>
      <c r="AV17" s="634"/>
      <c r="AW17" s="634"/>
      <c r="AX17" s="634"/>
      <c r="AY17" s="634"/>
      <c r="AZ17" s="634"/>
      <c r="BA17" s="634"/>
      <c r="BB17" s="634"/>
      <c r="BC17" s="634"/>
      <c r="BD17" s="634"/>
      <c r="BE17" s="634"/>
      <c r="BF17" s="635"/>
      <c r="BG17" s="636" t="s">
        <v>131</v>
      </c>
      <c r="BH17" s="637"/>
      <c r="BI17" s="637"/>
      <c r="BJ17" s="637"/>
      <c r="BK17" s="637"/>
      <c r="BL17" s="637"/>
      <c r="BM17" s="637"/>
      <c r="BN17" s="638"/>
      <c r="BO17" s="639" t="s">
        <v>141</v>
      </c>
      <c r="BP17" s="639"/>
      <c r="BQ17" s="639"/>
      <c r="BR17" s="639"/>
      <c r="BS17" s="640" t="s">
        <v>235</v>
      </c>
      <c r="BT17" s="640"/>
      <c r="BU17" s="640"/>
      <c r="BV17" s="640"/>
      <c r="BW17" s="640"/>
      <c r="BX17" s="640"/>
      <c r="BY17" s="640"/>
      <c r="BZ17" s="640"/>
      <c r="CA17" s="640"/>
      <c r="CB17" s="644"/>
      <c r="CD17" s="633" t="s">
        <v>268</v>
      </c>
      <c r="CE17" s="634"/>
      <c r="CF17" s="634"/>
      <c r="CG17" s="634"/>
      <c r="CH17" s="634"/>
      <c r="CI17" s="634"/>
      <c r="CJ17" s="634"/>
      <c r="CK17" s="634"/>
      <c r="CL17" s="634"/>
      <c r="CM17" s="634"/>
      <c r="CN17" s="634"/>
      <c r="CO17" s="634"/>
      <c r="CP17" s="634"/>
      <c r="CQ17" s="635"/>
      <c r="CR17" s="636">
        <v>271781</v>
      </c>
      <c r="CS17" s="637"/>
      <c r="CT17" s="637"/>
      <c r="CU17" s="637"/>
      <c r="CV17" s="637"/>
      <c r="CW17" s="637"/>
      <c r="CX17" s="637"/>
      <c r="CY17" s="638"/>
      <c r="CZ17" s="639">
        <v>8.8000000000000007</v>
      </c>
      <c r="DA17" s="639"/>
      <c r="DB17" s="639"/>
      <c r="DC17" s="639"/>
      <c r="DD17" s="645" t="s">
        <v>141</v>
      </c>
      <c r="DE17" s="637"/>
      <c r="DF17" s="637"/>
      <c r="DG17" s="637"/>
      <c r="DH17" s="637"/>
      <c r="DI17" s="637"/>
      <c r="DJ17" s="637"/>
      <c r="DK17" s="637"/>
      <c r="DL17" s="637"/>
      <c r="DM17" s="637"/>
      <c r="DN17" s="637"/>
      <c r="DO17" s="637"/>
      <c r="DP17" s="638"/>
      <c r="DQ17" s="645">
        <v>271781</v>
      </c>
      <c r="DR17" s="637"/>
      <c r="DS17" s="637"/>
      <c r="DT17" s="637"/>
      <c r="DU17" s="637"/>
      <c r="DV17" s="637"/>
      <c r="DW17" s="637"/>
      <c r="DX17" s="637"/>
      <c r="DY17" s="637"/>
      <c r="DZ17" s="637"/>
      <c r="EA17" s="637"/>
      <c r="EB17" s="637"/>
      <c r="EC17" s="646"/>
    </row>
    <row r="18" spans="2:133" ht="11.25" customHeight="1" x14ac:dyDescent="0.15">
      <c r="B18" s="633" t="s">
        <v>269</v>
      </c>
      <c r="C18" s="634"/>
      <c r="D18" s="634"/>
      <c r="E18" s="634"/>
      <c r="F18" s="634"/>
      <c r="G18" s="634"/>
      <c r="H18" s="634"/>
      <c r="I18" s="634"/>
      <c r="J18" s="634"/>
      <c r="K18" s="634"/>
      <c r="L18" s="634"/>
      <c r="M18" s="634"/>
      <c r="N18" s="634"/>
      <c r="O18" s="634"/>
      <c r="P18" s="634"/>
      <c r="Q18" s="635"/>
      <c r="R18" s="636">
        <v>334</v>
      </c>
      <c r="S18" s="637"/>
      <c r="T18" s="637"/>
      <c r="U18" s="637"/>
      <c r="V18" s="637"/>
      <c r="W18" s="637"/>
      <c r="X18" s="637"/>
      <c r="Y18" s="638"/>
      <c r="Z18" s="639">
        <v>0</v>
      </c>
      <c r="AA18" s="639"/>
      <c r="AB18" s="639"/>
      <c r="AC18" s="639"/>
      <c r="AD18" s="640">
        <v>334</v>
      </c>
      <c r="AE18" s="640"/>
      <c r="AF18" s="640"/>
      <c r="AG18" s="640"/>
      <c r="AH18" s="640"/>
      <c r="AI18" s="640"/>
      <c r="AJ18" s="640"/>
      <c r="AK18" s="640"/>
      <c r="AL18" s="641">
        <v>0</v>
      </c>
      <c r="AM18" s="642"/>
      <c r="AN18" s="642"/>
      <c r="AO18" s="643"/>
      <c r="AP18" s="633" t="s">
        <v>270</v>
      </c>
      <c r="AQ18" s="634"/>
      <c r="AR18" s="634"/>
      <c r="AS18" s="634"/>
      <c r="AT18" s="634"/>
      <c r="AU18" s="634"/>
      <c r="AV18" s="634"/>
      <c r="AW18" s="634"/>
      <c r="AX18" s="634"/>
      <c r="AY18" s="634"/>
      <c r="AZ18" s="634"/>
      <c r="BA18" s="634"/>
      <c r="BB18" s="634"/>
      <c r="BC18" s="634"/>
      <c r="BD18" s="634"/>
      <c r="BE18" s="634"/>
      <c r="BF18" s="635"/>
      <c r="BG18" s="636" t="s">
        <v>235</v>
      </c>
      <c r="BH18" s="637"/>
      <c r="BI18" s="637"/>
      <c r="BJ18" s="637"/>
      <c r="BK18" s="637"/>
      <c r="BL18" s="637"/>
      <c r="BM18" s="637"/>
      <c r="BN18" s="638"/>
      <c r="BO18" s="639" t="s">
        <v>235</v>
      </c>
      <c r="BP18" s="639"/>
      <c r="BQ18" s="639"/>
      <c r="BR18" s="639"/>
      <c r="BS18" s="640" t="s">
        <v>235</v>
      </c>
      <c r="BT18" s="640"/>
      <c r="BU18" s="640"/>
      <c r="BV18" s="640"/>
      <c r="BW18" s="640"/>
      <c r="BX18" s="640"/>
      <c r="BY18" s="640"/>
      <c r="BZ18" s="640"/>
      <c r="CA18" s="640"/>
      <c r="CB18" s="644"/>
      <c r="CD18" s="633" t="s">
        <v>271</v>
      </c>
      <c r="CE18" s="634"/>
      <c r="CF18" s="634"/>
      <c r="CG18" s="634"/>
      <c r="CH18" s="634"/>
      <c r="CI18" s="634"/>
      <c r="CJ18" s="634"/>
      <c r="CK18" s="634"/>
      <c r="CL18" s="634"/>
      <c r="CM18" s="634"/>
      <c r="CN18" s="634"/>
      <c r="CO18" s="634"/>
      <c r="CP18" s="634"/>
      <c r="CQ18" s="635"/>
      <c r="CR18" s="636" t="s">
        <v>235</v>
      </c>
      <c r="CS18" s="637"/>
      <c r="CT18" s="637"/>
      <c r="CU18" s="637"/>
      <c r="CV18" s="637"/>
      <c r="CW18" s="637"/>
      <c r="CX18" s="637"/>
      <c r="CY18" s="638"/>
      <c r="CZ18" s="639" t="s">
        <v>141</v>
      </c>
      <c r="DA18" s="639"/>
      <c r="DB18" s="639"/>
      <c r="DC18" s="639"/>
      <c r="DD18" s="645" t="s">
        <v>235</v>
      </c>
      <c r="DE18" s="637"/>
      <c r="DF18" s="637"/>
      <c r="DG18" s="637"/>
      <c r="DH18" s="637"/>
      <c r="DI18" s="637"/>
      <c r="DJ18" s="637"/>
      <c r="DK18" s="637"/>
      <c r="DL18" s="637"/>
      <c r="DM18" s="637"/>
      <c r="DN18" s="637"/>
      <c r="DO18" s="637"/>
      <c r="DP18" s="638"/>
      <c r="DQ18" s="645" t="s">
        <v>235</v>
      </c>
      <c r="DR18" s="637"/>
      <c r="DS18" s="637"/>
      <c r="DT18" s="637"/>
      <c r="DU18" s="637"/>
      <c r="DV18" s="637"/>
      <c r="DW18" s="637"/>
      <c r="DX18" s="637"/>
      <c r="DY18" s="637"/>
      <c r="DZ18" s="637"/>
      <c r="EA18" s="637"/>
      <c r="EB18" s="637"/>
      <c r="EC18" s="646"/>
    </row>
    <row r="19" spans="2:133" ht="11.25" customHeight="1" x14ac:dyDescent="0.15">
      <c r="B19" s="633" t="s">
        <v>272</v>
      </c>
      <c r="C19" s="634"/>
      <c r="D19" s="634"/>
      <c r="E19" s="634"/>
      <c r="F19" s="634"/>
      <c r="G19" s="634"/>
      <c r="H19" s="634"/>
      <c r="I19" s="634"/>
      <c r="J19" s="634"/>
      <c r="K19" s="634"/>
      <c r="L19" s="634"/>
      <c r="M19" s="634"/>
      <c r="N19" s="634"/>
      <c r="O19" s="634"/>
      <c r="P19" s="634"/>
      <c r="Q19" s="635"/>
      <c r="R19" s="636">
        <v>334</v>
      </c>
      <c r="S19" s="637"/>
      <c r="T19" s="637"/>
      <c r="U19" s="637"/>
      <c r="V19" s="637"/>
      <c r="W19" s="637"/>
      <c r="X19" s="637"/>
      <c r="Y19" s="638"/>
      <c r="Z19" s="639">
        <v>0</v>
      </c>
      <c r="AA19" s="639"/>
      <c r="AB19" s="639"/>
      <c r="AC19" s="639"/>
      <c r="AD19" s="640">
        <v>334</v>
      </c>
      <c r="AE19" s="640"/>
      <c r="AF19" s="640"/>
      <c r="AG19" s="640"/>
      <c r="AH19" s="640"/>
      <c r="AI19" s="640"/>
      <c r="AJ19" s="640"/>
      <c r="AK19" s="640"/>
      <c r="AL19" s="641">
        <v>0</v>
      </c>
      <c r="AM19" s="642"/>
      <c r="AN19" s="642"/>
      <c r="AO19" s="643"/>
      <c r="AP19" s="633" t="s">
        <v>273</v>
      </c>
      <c r="AQ19" s="634"/>
      <c r="AR19" s="634"/>
      <c r="AS19" s="634"/>
      <c r="AT19" s="634"/>
      <c r="AU19" s="634"/>
      <c r="AV19" s="634"/>
      <c r="AW19" s="634"/>
      <c r="AX19" s="634"/>
      <c r="AY19" s="634"/>
      <c r="AZ19" s="634"/>
      <c r="BA19" s="634"/>
      <c r="BB19" s="634"/>
      <c r="BC19" s="634"/>
      <c r="BD19" s="634"/>
      <c r="BE19" s="634"/>
      <c r="BF19" s="635"/>
      <c r="BG19" s="636" t="s">
        <v>235</v>
      </c>
      <c r="BH19" s="637"/>
      <c r="BI19" s="637"/>
      <c r="BJ19" s="637"/>
      <c r="BK19" s="637"/>
      <c r="BL19" s="637"/>
      <c r="BM19" s="637"/>
      <c r="BN19" s="638"/>
      <c r="BO19" s="639" t="s">
        <v>131</v>
      </c>
      <c r="BP19" s="639"/>
      <c r="BQ19" s="639"/>
      <c r="BR19" s="639"/>
      <c r="BS19" s="640" t="s">
        <v>141</v>
      </c>
      <c r="BT19" s="640"/>
      <c r="BU19" s="640"/>
      <c r="BV19" s="640"/>
      <c r="BW19" s="640"/>
      <c r="BX19" s="640"/>
      <c r="BY19" s="640"/>
      <c r="BZ19" s="640"/>
      <c r="CA19" s="640"/>
      <c r="CB19" s="644"/>
      <c r="CD19" s="633" t="s">
        <v>274</v>
      </c>
      <c r="CE19" s="634"/>
      <c r="CF19" s="634"/>
      <c r="CG19" s="634"/>
      <c r="CH19" s="634"/>
      <c r="CI19" s="634"/>
      <c r="CJ19" s="634"/>
      <c r="CK19" s="634"/>
      <c r="CL19" s="634"/>
      <c r="CM19" s="634"/>
      <c r="CN19" s="634"/>
      <c r="CO19" s="634"/>
      <c r="CP19" s="634"/>
      <c r="CQ19" s="635"/>
      <c r="CR19" s="636" t="s">
        <v>235</v>
      </c>
      <c r="CS19" s="637"/>
      <c r="CT19" s="637"/>
      <c r="CU19" s="637"/>
      <c r="CV19" s="637"/>
      <c r="CW19" s="637"/>
      <c r="CX19" s="637"/>
      <c r="CY19" s="638"/>
      <c r="CZ19" s="639" t="s">
        <v>235</v>
      </c>
      <c r="DA19" s="639"/>
      <c r="DB19" s="639"/>
      <c r="DC19" s="639"/>
      <c r="DD19" s="645" t="s">
        <v>235</v>
      </c>
      <c r="DE19" s="637"/>
      <c r="DF19" s="637"/>
      <c r="DG19" s="637"/>
      <c r="DH19" s="637"/>
      <c r="DI19" s="637"/>
      <c r="DJ19" s="637"/>
      <c r="DK19" s="637"/>
      <c r="DL19" s="637"/>
      <c r="DM19" s="637"/>
      <c r="DN19" s="637"/>
      <c r="DO19" s="637"/>
      <c r="DP19" s="638"/>
      <c r="DQ19" s="645" t="s">
        <v>235</v>
      </c>
      <c r="DR19" s="637"/>
      <c r="DS19" s="637"/>
      <c r="DT19" s="637"/>
      <c r="DU19" s="637"/>
      <c r="DV19" s="637"/>
      <c r="DW19" s="637"/>
      <c r="DX19" s="637"/>
      <c r="DY19" s="637"/>
      <c r="DZ19" s="637"/>
      <c r="EA19" s="637"/>
      <c r="EB19" s="637"/>
      <c r="EC19" s="646"/>
    </row>
    <row r="20" spans="2:133" ht="11.25" customHeight="1" x14ac:dyDescent="0.15">
      <c r="B20" s="649" t="s">
        <v>275</v>
      </c>
      <c r="C20" s="650"/>
      <c r="D20" s="650"/>
      <c r="E20" s="650"/>
      <c r="F20" s="650"/>
      <c r="G20" s="650"/>
      <c r="H20" s="650"/>
      <c r="I20" s="650"/>
      <c r="J20" s="650"/>
      <c r="K20" s="650"/>
      <c r="L20" s="650"/>
      <c r="M20" s="650"/>
      <c r="N20" s="650"/>
      <c r="O20" s="650"/>
      <c r="P20" s="650"/>
      <c r="Q20" s="651"/>
      <c r="R20" s="636" t="s">
        <v>235</v>
      </c>
      <c r="S20" s="637"/>
      <c r="T20" s="637"/>
      <c r="U20" s="637"/>
      <c r="V20" s="637"/>
      <c r="W20" s="637"/>
      <c r="X20" s="637"/>
      <c r="Y20" s="638"/>
      <c r="Z20" s="639" t="s">
        <v>235</v>
      </c>
      <c r="AA20" s="639"/>
      <c r="AB20" s="639"/>
      <c r="AC20" s="639"/>
      <c r="AD20" s="640" t="s">
        <v>141</v>
      </c>
      <c r="AE20" s="640"/>
      <c r="AF20" s="640"/>
      <c r="AG20" s="640"/>
      <c r="AH20" s="640"/>
      <c r="AI20" s="640"/>
      <c r="AJ20" s="640"/>
      <c r="AK20" s="640"/>
      <c r="AL20" s="641" t="s">
        <v>235</v>
      </c>
      <c r="AM20" s="642"/>
      <c r="AN20" s="642"/>
      <c r="AO20" s="643"/>
      <c r="AP20" s="633" t="s">
        <v>276</v>
      </c>
      <c r="AQ20" s="634"/>
      <c r="AR20" s="634"/>
      <c r="AS20" s="634"/>
      <c r="AT20" s="634"/>
      <c r="AU20" s="634"/>
      <c r="AV20" s="634"/>
      <c r="AW20" s="634"/>
      <c r="AX20" s="634"/>
      <c r="AY20" s="634"/>
      <c r="AZ20" s="634"/>
      <c r="BA20" s="634"/>
      <c r="BB20" s="634"/>
      <c r="BC20" s="634"/>
      <c r="BD20" s="634"/>
      <c r="BE20" s="634"/>
      <c r="BF20" s="635"/>
      <c r="BG20" s="636" t="s">
        <v>141</v>
      </c>
      <c r="BH20" s="637"/>
      <c r="BI20" s="637"/>
      <c r="BJ20" s="637"/>
      <c r="BK20" s="637"/>
      <c r="BL20" s="637"/>
      <c r="BM20" s="637"/>
      <c r="BN20" s="638"/>
      <c r="BO20" s="639" t="s">
        <v>235</v>
      </c>
      <c r="BP20" s="639"/>
      <c r="BQ20" s="639"/>
      <c r="BR20" s="639"/>
      <c r="BS20" s="640" t="s">
        <v>235</v>
      </c>
      <c r="BT20" s="640"/>
      <c r="BU20" s="640"/>
      <c r="BV20" s="640"/>
      <c r="BW20" s="640"/>
      <c r="BX20" s="640"/>
      <c r="BY20" s="640"/>
      <c r="BZ20" s="640"/>
      <c r="CA20" s="640"/>
      <c r="CB20" s="644"/>
      <c r="CD20" s="633" t="s">
        <v>277</v>
      </c>
      <c r="CE20" s="634"/>
      <c r="CF20" s="634"/>
      <c r="CG20" s="634"/>
      <c r="CH20" s="634"/>
      <c r="CI20" s="634"/>
      <c r="CJ20" s="634"/>
      <c r="CK20" s="634"/>
      <c r="CL20" s="634"/>
      <c r="CM20" s="634"/>
      <c r="CN20" s="634"/>
      <c r="CO20" s="634"/>
      <c r="CP20" s="634"/>
      <c r="CQ20" s="635"/>
      <c r="CR20" s="636">
        <v>3086127</v>
      </c>
      <c r="CS20" s="637"/>
      <c r="CT20" s="637"/>
      <c r="CU20" s="637"/>
      <c r="CV20" s="637"/>
      <c r="CW20" s="637"/>
      <c r="CX20" s="637"/>
      <c r="CY20" s="638"/>
      <c r="CZ20" s="639">
        <v>100</v>
      </c>
      <c r="DA20" s="639"/>
      <c r="DB20" s="639"/>
      <c r="DC20" s="639"/>
      <c r="DD20" s="645">
        <v>706147</v>
      </c>
      <c r="DE20" s="637"/>
      <c r="DF20" s="637"/>
      <c r="DG20" s="637"/>
      <c r="DH20" s="637"/>
      <c r="DI20" s="637"/>
      <c r="DJ20" s="637"/>
      <c r="DK20" s="637"/>
      <c r="DL20" s="637"/>
      <c r="DM20" s="637"/>
      <c r="DN20" s="637"/>
      <c r="DO20" s="637"/>
      <c r="DP20" s="638"/>
      <c r="DQ20" s="645">
        <v>2075380</v>
      </c>
      <c r="DR20" s="637"/>
      <c r="DS20" s="637"/>
      <c r="DT20" s="637"/>
      <c r="DU20" s="637"/>
      <c r="DV20" s="637"/>
      <c r="DW20" s="637"/>
      <c r="DX20" s="637"/>
      <c r="DY20" s="637"/>
      <c r="DZ20" s="637"/>
      <c r="EA20" s="637"/>
      <c r="EB20" s="637"/>
      <c r="EC20" s="646"/>
    </row>
    <row r="21" spans="2:133" ht="11.25" customHeight="1" x14ac:dyDescent="0.15">
      <c r="B21" s="633" t="s">
        <v>278</v>
      </c>
      <c r="C21" s="634"/>
      <c r="D21" s="634"/>
      <c r="E21" s="634"/>
      <c r="F21" s="634"/>
      <c r="G21" s="634"/>
      <c r="H21" s="634"/>
      <c r="I21" s="634"/>
      <c r="J21" s="634"/>
      <c r="K21" s="634"/>
      <c r="L21" s="634"/>
      <c r="M21" s="634"/>
      <c r="N21" s="634"/>
      <c r="O21" s="634"/>
      <c r="P21" s="634"/>
      <c r="Q21" s="635"/>
      <c r="R21" s="636">
        <v>1757420</v>
      </c>
      <c r="S21" s="637"/>
      <c r="T21" s="637"/>
      <c r="U21" s="637"/>
      <c r="V21" s="637"/>
      <c r="W21" s="637"/>
      <c r="X21" s="637"/>
      <c r="Y21" s="638"/>
      <c r="Z21" s="639">
        <v>53.5</v>
      </c>
      <c r="AA21" s="639"/>
      <c r="AB21" s="639"/>
      <c r="AC21" s="639"/>
      <c r="AD21" s="640">
        <v>1600383</v>
      </c>
      <c r="AE21" s="640"/>
      <c r="AF21" s="640"/>
      <c r="AG21" s="640"/>
      <c r="AH21" s="640"/>
      <c r="AI21" s="640"/>
      <c r="AJ21" s="640"/>
      <c r="AK21" s="640"/>
      <c r="AL21" s="641">
        <v>80.7</v>
      </c>
      <c r="AM21" s="642"/>
      <c r="AN21" s="642"/>
      <c r="AO21" s="643"/>
      <c r="AP21" s="633" t="s">
        <v>279</v>
      </c>
      <c r="AQ21" s="652"/>
      <c r="AR21" s="652"/>
      <c r="AS21" s="652"/>
      <c r="AT21" s="652"/>
      <c r="AU21" s="652"/>
      <c r="AV21" s="652"/>
      <c r="AW21" s="652"/>
      <c r="AX21" s="652"/>
      <c r="AY21" s="652"/>
      <c r="AZ21" s="652"/>
      <c r="BA21" s="652"/>
      <c r="BB21" s="652"/>
      <c r="BC21" s="652"/>
      <c r="BD21" s="652"/>
      <c r="BE21" s="652"/>
      <c r="BF21" s="653"/>
      <c r="BG21" s="636" t="s">
        <v>235</v>
      </c>
      <c r="BH21" s="637"/>
      <c r="BI21" s="637"/>
      <c r="BJ21" s="637"/>
      <c r="BK21" s="637"/>
      <c r="BL21" s="637"/>
      <c r="BM21" s="637"/>
      <c r="BN21" s="638"/>
      <c r="BO21" s="639" t="s">
        <v>235</v>
      </c>
      <c r="BP21" s="639"/>
      <c r="BQ21" s="639"/>
      <c r="BR21" s="639"/>
      <c r="BS21" s="640" t="s">
        <v>235</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280</v>
      </c>
      <c r="C22" s="634"/>
      <c r="D22" s="634"/>
      <c r="E22" s="634"/>
      <c r="F22" s="634"/>
      <c r="G22" s="634"/>
      <c r="H22" s="634"/>
      <c r="I22" s="634"/>
      <c r="J22" s="634"/>
      <c r="K22" s="634"/>
      <c r="L22" s="634"/>
      <c r="M22" s="634"/>
      <c r="N22" s="634"/>
      <c r="O22" s="634"/>
      <c r="P22" s="634"/>
      <c r="Q22" s="635"/>
      <c r="R22" s="636">
        <v>1600383</v>
      </c>
      <c r="S22" s="637"/>
      <c r="T22" s="637"/>
      <c r="U22" s="637"/>
      <c r="V22" s="637"/>
      <c r="W22" s="637"/>
      <c r="X22" s="637"/>
      <c r="Y22" s="638"/>
      <c r="Z22" s="639">
        <v>48.7</v>
      </c>
      <c r="AA22" s="639"/>
      <c r="AB22" s="639"/>
      <c r="AC22" s="639"/>
      <c r="AD22" s="640">
        <v>1600383</v>
      </c>
      <c r="AE22" s="640"/>
      <c r="AF22" s="640"/>
      <c r="AG22" s="640"/>
      <c r="AH22" s="640"/>
      <c r="AI22" s="640"/>
      <c r="AJ22" s="640"/>
      <c r="AK22" s="640"/>
      <c r="AL22" s="641">
        <v>80.7</v>
      </c>
      <c r="AM22" s="642"/>
      <c r="AN22" s="642"/>
      <c r="AO22" s="643"/>
      <c r="AP22" s="633" t="s">
        <v>281</v>
      </c>
      <c r="AQ22" s="652"/>
      <c r="AR22" s="652"/>
      <c r="AS22" s="652"/>
      <c r="AT22" s="652"/>
      <c r="AU22" s="652"/>
      <c r="AV22" s="652"/>
      <c r="AW22" s="652"/>
      <c r="AX22" s="652"/>
      <c r="AY22" s="652"/>
      <c r="AZ22" s="652"/>
      <c r="BA22" s="652"/>
      <c r="BB22" s="652"/>
      <c r="BC22" s="652"/>
      <c r="BD22" s="652"/>
      <c r="BE22" s="652"/>
      <c r="BF22" s="653"/>
      <c r="BG22" s="636" t="s">
        <v>235</v>
      </c>
      <c r="BH22" s="637"/>
      <c r="BI22" s="637"/>
      <c r="BJ22" s="637"/>
      <c r="BK22" s="637"/>
      <c r="BL22" s="637"/>
      <c r="BM22" s="637"/>
      <c r="BN22" s="638"/>
      <c r="BO22" s="639" t="s">
        <v>131</v>
      </c>
      <c r="BP22" s="639"/>
      <c r="BQ22" s="639"/>
      <c r="BR22" s="639"/>
      <c r="BS22" s="640" t="s">
        <v>235</v>
      </c>
      <c r="BT22" s="640"/>
      <c r="BU22" s="640"/>
      <c r="BV22" s="640"/>
      <c r="BW22" s="640"/>
      <c r="BX22" s="640"/>
      <c r="BY22" s="640"/>
      <c r="BZ22" s="640"/>
      <c r="CA22" s="640"/>
      <c r="CB22" s="644"/>
      <c r="CD22" s="618" t="s">
        <v>282</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283</v>
      </c>
      <c r="C23" s="634"/>
      <c r="D23" s="634"/>
      <c r="E23" s="634"/>
      <c r="F23" s="634"/>
      <c r="G23" s="634"/>
      <c r="H23" s="634"/>
      <c r="I23" s="634"/>
      <c r="J23" s="634"/>
      <c r="K23" s="634"/>
      <c r="L23" s="634"/>
      <c r="M23" s="634"/>
      <c r="N23" s="634"/>
      <c r="O23" s="634"/>
      <c r="P23" s="634"/>
      <c r="Q23" s="635"/>
      <c r="R23" s="636">
        <v>157036</v>
      </c>
      <c r="S23" s="637"/>
      <c r="T23" s="637"/>
      <c r="U23" s="637"/>
      <c r="V23" s="637"/>
      <c r="W23" s="637"/>
      <c r="X23" s="637"/>
      <c r="Y23" s="638"/>
      <c r="Z23" s="639">
        <v>4.8</v>
      </c>
      <c r="AA23" s="639"/>
      <c r="AB23" s="639"/>
      <c r="AC23" s="639"/>
      <c r="AD23" s="640" t="s">
        <v>141</v>
      </c>
      <c r="AE23" s="640"/>
      <c r="AF23" s="640"/>
      <c r="AG23" s="640"/>
      <c r="AH23" s="640"/>
      <c r="AI23" s="640"/>
      <c r="AJ23" s="640"/>
      <c r="AK23" s="640"/>
      <c r="AL23" s="641" t="s">
        <v>235</v>
      </c>
      <c r="AM23" s="642"/>
      <c r="AN23" s="642"/>
      <c r="AO23" s="643"/>
      <c r="AP23" s="633" t="s">
        <v>284</v>
      </c>
      <c r="AQ23" s="652"/>
      <c r="AR23" s="652"/>
      <c r="AS23" s="652"/>
      <c r="AT23" s="652"/>
      <c r="AU23" s="652"/>
      <c r="AV23" s="652"/>
      <c r="AW23" s="652"/>
      <c r="AX23" s="652"/>
      <c r="AY23" s="652"/>
      <c r="AZ23" s="652"/>
      <c r="BA23" s="652"/>
      <c r="BB23" s="652"/>
      <c r="BC23" s="652"/>
      <c r="BD23" s="652"/>
      <c r="BE23" s="652"/>
      <c r="BF23" s="653"/>
      <c r="BG23" s="636" t="s">
        <v>235</v>
      </c>
      <c r="BH23" s="637"/>
      <c r="BI23" s="637"/>
      <c r="BJ23" s="637"/>
      <c r="BK23" s="637"/>
      <c r="BL23" s="637"/>
      <c r="BM23" s="637"/>
      <c r="BN23" s="638"/>
      <c r="BO23" s="639" t="s">
        <v>235</v>
      </c>
      <c r="BP23" s="639"/>
      <c r="BQ23" s="639"/>
      <c r="BR23" s="639"/>
      <c r="BS23" s="640" t="s">
        <v>235</v>
      </c>
      <c r="BT23" s="640"/>
      <c r="BU23" s="640"/>
      <c r="BV23" s="640"/>
      <c r="BW23" s="640"/>
      <c r="BX23" s="640"/>
      <c r="BY23" s="640"/>
      <c r="BZ23" s="640"/>
      <c r="CA23" s="640"/>
      <c r="CB23" s="644"/>
      <c r="CD23" s="618" t="s">
        <v>223</v>
      </c>
      <c r="CE23" s="619"/>
      <c r="CF23" s="619"/>
      <c r="CG23" s="619"/>
      <c r="CH23" s="619"/>
      <c r="CI23" s="619"/>
      <c r="CJ23" s="619"/>
      <c r="CK23" s="619"/>
      <c r="CL23" s="619"/>
      <c r="CM23" s="619"/>
      <c r="CN23" s="619"/>
      <c r="CO23" s="619"/>
      <c r="CP23" s="619"/>
      <c r="CQ23" s="620"/>
      <c r="CR23" s="618" t="s">
        <v>285</v>
      </c>
      <c r="CS23" s="619"/>
      <c r="CT23" s="619"/>
      <c r="CU23" s="619"/>
      <c r="CV23" s="619"/>
      <c r="CW23" s="619"/>
      <c r="CX23" s="619"/>
      <c r="CY23" s="620"/>
      <c r="CZ23" s="618" t="s">
        <v>286</v>
      </c>
      <c r="DA23" s="619"/>
      <c r="DB23" s="619"/>
      <c r="DC23" s="620"/>
      <c r="DD23" s="618" t="s">
        <v>287</v>
      </c>
      <c r="DE23" s="619"/>
      <c r="DF23" s="619"/>
      <c r="DG23" s="619"/>
      <c r="DH23" s="619"/>
      <c r="DI23" s="619"/>
      <c r="DJ23" s="619"/>
      <c r="DK23" s="620"/>
      <c r="DL23" s="663" t="s">
        <v>288</v>
      </c>
      <c r="DM23" s="664"/>
      <c r="DN23" s="664"/>
      <c r="DO23" s="664"/>
      <c r="DP23" s="664"/>
      <c r="DQ23" s="664"/>
      <c r="DR23" s="664"/>
      <c r="DS23" s="664"/>
      <c r="DT23" s="664"/>
      <c r="DU23" s="664"/>
      <c r="DV23" s="665"/>
      <c r="DW23" s="618" t="s">
        <v>289</v>
      </c>
      <c r="DX23" s="619"/>
      <c r="DY23" s="619"/>
      <c r="DZ23" s="619"/>
      <c r="EA23" s="619"/>
      <c r="EB23" s="619"/>
      <c r="EC23" s="620"/>
    </row>
    <row r="24" spans="2:133" ht="11.25" customHeight="1" x14ac:dyDescent="0.15">
      <c r="B24" s="633" t="s">
        <v>290</v>
      </c>
      <c r="C24" s="634"/>
      <c r="D24" s="634"/>
      <c r="E24" s="634"/>
      <c r="F24" s="634"/>
      <c r="G24" s="634"/>
      <c r="H24" s="634"/>
      <c r="I24" s="634"/>
      <c r="J24" s="634"/>
      <c r="K24" s="634"/>
      <c r="L24" s="634"/>
      <c r="M24" s="634"/>
      <c r="N24" s="634"/>
      <c r="O24" s="634"/>
      <c r="P24" s="634"/>
      <c r="Q24" s="635"/>
      <c r="R24" s="636">
        <v>1</v>
      </c>
      <c r="S24" s="637"/>
      <c r="T24" s="637"/>
      <c r="U24" s="637"/>
      <c r="V24" s="637"/>
      <c r="W24" s="637"/>
      <c r="X24" s="637"/>
      <c r="Y24" s="638"/>
      <c r="Z24" s="639">
        <v>0</v>
      </c>
      <c r="AA24" s="639"/>
      <c r="AB24" s="639"/>
      <c r="AC24" s="639"/>
      <c r="AD24" s="640" t="s">
        <v>235</v>
      </c>
      <c r="AE24" s="640"/>
      <c r="AF24" s="640"/>
      <c r="AG24" s="640"/>
      <c r="AH24" s="640"/>
      <c r="AI24" s="640"/>
      <c r="AJ24" s="640"/>
      <c r="AK24" s="640"/>
      <c r="AL24" s="641" t="s">
        <v>131</v>
      </c>
      <c r="AM24" s="642"/>
      <c r="AN24" s="642"/>
      <c r="AO24" s="643"/>
      <c r="AP24" s="633" t="s">
        <v>291</v>
      </c>
      <c r="AQ24" s="652"/>
      <c r="AR24" s="652"/>
      <c r="AS24" s="652"/>
      <c r="AT24" s="652"/>
      <c r="AU24" s="652"/>
      <c r="AV24" s="652"/>
      <c r="AW24" s="652"/>
      <c r="AX24" s="652"/>
      <c r="AY24" s="652"/>
      <c r="AZ24" s="652"/>
      <c r="BA24" s="652"/>
      <c r="BB24" s="652"/>
      <c r="BC24" s="652"/>
      <c r="BD24" s="652"/>
      <c r="BE24" s="652"/>
      <c r="BF24" s="653"/>
      <c r="BG24" s="636" t="s">
        <v>235</v>
      </c>
      <c r="BH24" s="637"/>
      <c r="BI24" s="637"/>
      <c r="BJ24" s="637"/>
      <c r="BK24" s="637"/>
      <c r="BL24" s="637"/>
      <c r="BM24" s="637"/>
      <c r="BN24" s="638"/>
      <c r="BO24" s="639" t="s">
        <v>131</v>
      </c>
      <c r="BP24" s="639"/>
      <c r="BQ24" s="639"/>
      <c r="BR24" s="639"/>
      <c r="BS24" s="640" t="s">
        <v>141</v>
      </c>
      <c r="BT24" s="640"/>
      <c r="BU24" s="640"/>
      <c r="BV24" s="640"/>
      <c r="BW24" s="640"/>
      <c r="BX24" s="640"/>
      <c r="BY24" s="640"/>
      <c r="BZ24" s="640"/>
      <c r="CA24" s="640"/>
      <c r="CB24" s="644"/>
      <c r="CD24" s="622" t="s">
        <v>292</v>
      </c>
      <c r="CE24" s="623"/>
      <c r="CF24" s="623"/>
      <c r="CG24" s="623"/>
      <c r="CH24" s="623"/>
      <c r="CI24" s="623"/>
      <c r="CJ24" s="623"/>
      <c r="CK24" s="623"/>
      <c r="CL24" s="623"/>
      <c r="CM24" s="623"/>
      <c r="CN24" s="623"/>
      <c r="CO24" s="623"/>
      <c r="CP24" s="623"/>
      <c r="CQ24" s="624"/>
      <c r="CR24" s="625">
        <v>1010359</v>
      </c>
      <c r="CS24" s="626"/>
      <c r="CT24" s="626"/>
      <c r="CU24" s="626"/>
      <c r="CV24" s="626"/>
      <c r="CW24" s="626"/>
      <c r="CX24" s="626"/>
      <c r="CY24" s="627"/>
      <c r="CZ24" s="630">
        <v>32.700000000000003</v>
      </c>
      <c r="DA24" s="631"/>
      <c r="DB24" s="631"/>
      <c r="DC24" s="647"/>
      <c r="DD24" s="671">
        <v>831101</v>
      </c>
      <c r="DE24" s="626"/>
      <c r="DF24" s="626"/>
      <c r="DG24" s="626"/>
      <c r="DH24" s="626"/>
      <c r="DI24" s="626"/>
      <c r="DJ24" s="626"/>
      <c r="DK24" s="627"/>
      <c r="DL24" s="671">
        <v>820302</v>
      </c>
      <c r="DM24" s="626"/>
      <c r="DN24" s="626"/>
      <c r="DO24" s="626"/>
      <c r="DP24" s="626"/>
      <c r="DQ24" s="626"/>
      <c r="DR24" s="626"/>
      <c r="DS24" s="626"/>
      <c r="DT24" s="626"/>
      <c r="DU24" s="626"/>
      <c r="DV24" s="627"/>
      <c r="DW24" s="630">
        <v>41.1</v>
      </c>
      <c r="DX24" s="631"/>
      <c r="DY24" s="631"/>
      <c r="DZ24" s="631"/>
      <c r="EA24" s="631"/>
      <c r="EB24" s="631"/>
      <c r="EC24" s="632"/>
    </row>
    <row r="25" spans="2:133" ht="11.25" customHeight="1" x14ac:dyDescent="0.15">
      <c r="B25" s="633" t="s">
        <v>293</v>
      </c>
      <c r="C25" s="634"/>
      <c r="D25" s="634"/>
      <c r="E25" s="634"/>
      <c r="F25" s="634"/>
      <c r="G25" s="634"/>
      <c r="H25" s="634"/>
      <c r="I25" s="634"/>
      <c r="J25" s="634"/>
      <c r="K25" s="634"/>
      <c r="L25" s="634"/>
      <c r="M25" s="634"/>
      <c r="N25" s="634"/>
      <c r="O25" s="634"/>
      <c r="P25" s="634"/>
      <c r="Q25" s="635"/>
      <c r="R25" s="636">
        <v>2133837</v>
      </c>
      <c r="S25" s="637"/>
      <c r="T25" s="637"/>
      <c r="U25" s="637"/>
      <c r="V25" s="637"/>
      <c r="W25" s="637"/>
      <c r="X25" s="637"/>
      <c r="Y25" s="638"/>
      <c r="Z25" s="639">
        <v>64.900000000000006</v>
      </c>
      <c r="AA25" s="639"/>
      <c r="AB25" s="639"/>
      <c r="AC25" s="639"/>
      <c r="AD25" s="640">
        <v>1976800</v>
      </c>
      <c r="AE25" s="640"/>
      <c r="AF25" s="640"/>
      <c r="AG25" s="640"/>
      <c r="AH25" s="640"/>
      <c r="AI25" s="640"/>
      <c r="AJ25" s="640"/>
      <c r="AK25" s="640"/>
      <c r="AL25" s="641">
        <v>99.7</v>
      </c>
      <c r="AM25" s="642"/>
      <c r="AN25" s="642"/>
      <c r="AO25" s="643"/>
      <c r="AP25" s="633" t="s">
        <v>294</v>
      </c>
      <c r="AQ25" s="652"/>
      <c r="AR25" s="652"/>
      <c r="AS25" s="652"/>
      <c r="AT25" s="652"/>
      <c r="AU25" s="652"/>
      <c r="AV25" s="652"/>
      <c r="AW25" s="652"/>
      <c r="AX25" s="652"/>
      <c r="AY25" s="652"/>
      <c r="AZ25" s="652"/>
      <c r="BA25" s="652"/>
      <c r="BB25" s="652"/>
      <c r="BC25" s="652"/>
      <c r="BD25" s="652"/>
      <c r="BE25" s="652"/>
      <c r="BF25" s="653"/>
      <c r="BG25" s="636" t="s">
        <v>235</v>
      </c>
      <c r="BH25" s="637"/>
      <c r="BI25" s="637"/>
      <c r="BJ25" s="637"/>
      <c r="BK25" s="637"/>
      <c r="BL25" s="637"/>
      <c r="BM25" s="637"/>
      <c r="BN25" s="638"/>
      <c r="BO25" s="639" t="s">
        <v>141</v>
      </c>
      <c r="BP25" s="639"/>
      <c r="BQ25" s="639"/>
      <c r="BR25" s="639"/>
      <c r="BS25" s="640" t="s">
        <v>235</v>
      </c>
      <c r="BT25" s="640"/>
      <c r="BU25" s="640"/>
      <c r="BV25" s="640"/>
      <c r="BW25" s="640"/>
      <c r="BX25" s="640"/>
      <c r="BY25" s="640"/>
      <c r="BZ25" s="640"/>
      <c r="CA25" s="640"/>
      <c r="CB25" s="644"/>
      <c r="CD25" s="633" t="s">
        <v>295</v>
      </c>
      <c r="CE25" s="634"/>
      <c r="CF25" s="634"/>
      <c r="CG25" s="634"/>
      <c r="CH25" s="634"/>
      <c r="CI25" s="634"/>
      <c r="CJ25" s="634"/>
      <c r="CK25" s="634"/>
      <c r="CL25" s="634"/>
      <c r="CM25" s="634"/>
      <c r="CN25" s="634"/>
      <c r="CO25" s="634"/>
      <c r="CP25" s="634"/>
      <c r="CQ25" s="635"/>
      <c r="CR25" s="636">
        <v>541751</v>
      </c>
      <c r="CS25" s="668"/>
      <c r="CT25" s="668"/>
      <c r="CU25" s="668"/>
      <c r="CV25" s="668"/>
      <c r="CW25" s="668"/>
      <c r="CX25" s="668"/>
      <c r="CY25" s="669"/>
      <c r="CZ25" s="641">
        <v>17.600000000000001</v>
      </c>
      <c r="DA25" s="666"/>
      <c r="DB25" s="666"/>
      <c r="DC25" s="670"/>
      <c r="DD25" s="645">
        <v>511150</v>
      </c>
      <c r="DE25" s="668"/>
      <c r="DF25" s="668"/>
      <c r="DG25" s="668"/>
      <c r="DH25" s="668"/>
      <c r="DI25" s="668"/>
      <c r="DJ25" s="668"/>
      <c r="DK25" s="669"/>
      <c r="DL25" s="645">
        <v>511150</v>
      </c>
      <c r="DM25" s="668"/>
      <c r="DN25" s="668"/>
      <c r="DO25" s="668"/>
      <c r="DP25" s="668"/>
      <c r="DQ25" s="668"/>
      <c r="DR25" s="668"/>
      <c r="DS25" s="668"/>
      <c r="DT25" s="668"/>
      <c r="DU25" s="668"/>
      <c r="DV25" s="669"/>
      <c r="DW25" s="641">
        <v>25.6</v>
      </c>
      <c r="DX25" s="666"/>
      <c r="DY25" s="666"/>
      <c r="DZ25" s="666"/>
      <c r="EA25" s="666"/>
      <c r="EB25" s="666"/>
      <c r="EC25" s="667"/>
    </row>
    <row r="26" spans="2:133" ht="11.25" customHeight="1" x14ac:dyDescent="0.15">
      <c r="B26" s="633" t="s">
        <v>296</v>
      </c>
      <c r="C26" s="634"/>
      <c r="D26" s="634"/>
      <c r="E26" s="634"/>
      <c r="F26" s="634"/>
      <c r="G26" s="634"/>
      <c r="H26" s="634"/>
      <c r="I26" s="634"/>
      <c r="J26" s="634"/>
      <c r="K26" s="634"/>
      <c r="L26" s="634"/>
      <c r="M26" s="634"/>
      <c r="N26" s="634"/>
      <c r="O26" s="634"/>
      <c r="P26" s="634"/>
      <c r="Q26" s="635"/>
      <c r="R26" s="636">
        <v>509</v>
      </c>
      <c r="S26" s="637"/>
      <c r="T26" s="637"/>
      <c r="U26" s="637"/>
      <c r="V26" s="637"/>
      <c r="W26" s="637"/>
      <c r="X26" s="637"/>
      <c r="Y26" s="638"/>
      <c r="Z26" s="639">
        <v>0</v>
      </c>
      <c r="AA26" s="639"/>
      <c r="AB26" s="639"/>
      <c r="AC26" s="639"/>
      <c r="AD26" s="640">
        <v>509</v>
      </c>
      <c r="AE26" s="640"/>
      <c r="AF26" s="640"/>
      <c r="AG26" s="640"/>
      <c r="AH26" s="640"/>
      <c r="AI26" s="640"/>
      <c r="AJ26" s="640"/>
      <c r="AK26" s="640"/>
      <c r="AL26" s="641">
        <v>0</v>
      </c>
      <c r="AM26" s="642"/>
      <c r="AN26" s="642"/>
      <c r="AO26" s="643"/>
      <c r="AP26" s="633" t="s">
        <v>297</v>
      </c>
      <c r="AQ26" s="652"/>
      <c r="AR26" s="652"/>
      <c r="AS26" s="652"/>
      <c r="AT26" s="652"/>
      <c r="AU26" s="652"/>
      <c r="AV26" s="652"/>
      <c r="AW26" s="652"/>
      <c r="AX26" s="652"/>
      <c r="AY26" s="652"/>
      <c r="AZ26" s="652"/>
      <c r="BA26" s="652"/>
      <c r="BB26" s="652"/>
      <c r="BC26" s="652"/>
      <c r="BD26" s="652"/>
      <c r="BE26" s="652"/>
      <c r="BF26" s="653"/>
      <c r="BG26" s="636" t="s">
        <v>235</v>
      </c>
      <c r="BH26" s="637"/>
      <c r="BI26" s="637"/>
      <c r="BJ26" s="637"/>
      <c r="BK26" s="637"/>
      <c r="BL26" s="637"/>
      <c r="BM26" s="637"/>
      <c r="BN26" s="638"/>
      <c r="BO26" s="639" t="s">
        <v>235</v>
      </c>
      <c r="BP26" s="639"/>
      <c r="BQ26" s="639"/>
      <c r="BR26" s="639"/>
      <c r="BS26" s="640" t="s">
        <v>141</v>
      </c>
      <c r="BT26" s="640"/>
      <c r="BU26" s="640"/>
      <c r="BV26" s="640"/>
      <c r="BW26" s="640"/>
      <c r="BX26" s="640"/>
      <c r="BY26" s="640"/>
      <c r="BZ26" s="640"/>
      <c r="CA26" s="640"/>
      <c r="CB26" s="644"/>
      <c r="CD26" s="633" t="s">
        <v>298</v>
      </c>
      <c r="CE26" s="634"/>
      <c r="CF26" s="634"/>
      <c r="CG26" s="634"/>
      <c r="CH26" s="634"/>
      <c r="CI26" s="634"/>
      <c r="CJ26" s="634"/>
      <c r="CK26" s="634"/>
      <c r="CL26" s="634"/>
      <c r="CM26" s="634"/>
      <c r="CN26" s="634"/>
      <c r="CO26" s="634"/>
      <c r="CP26" s="634"/>
      <c r="CQ26" s="635"/>
      <c r="CR26" s="636">
        <v>297549</v>
      </c>
      <c r="CS26" s="637"/>
      <c r="CT26" s="637"/>
      <c r="CU26" s="637"/>
      <c r="CV26" s="637"/>
      <c r="CW26" s="637"/>
      <c r="CX26" s="637"/>
      <c r="CY26" s="638"/>
      <c r="CZ26" s="641">
        <v>9.6</v>
      </c>
      <c r="DA26" s="666"/>
      <c r="DB26" s="666"/>
      <c r="DC26" s="670"/>
      <c r="DD26" s="645">
        <v>284196</v>
      </c>
      <c r="DE26" s="637"/>
      <c r="DF26" s="637"/>
      <c r="DG26" s="637"/>
      <c r="DH26" s="637"/>
      <c r="DI26" s="637"/>
      <c r="DJ26" s="637"/>
      <c r="DK26" s="638"/>
      <c r="DL26" s="645" t="s">
        <v>141</v>
      </c>
      <c r="DM26" s="637"/>
      <c r="DN26" s="637"/>
      <c r="DO26" s="637"/>
      <c r="DP26" s="637"/>
      <c r="DQ26" s="637"/>
      <c r="DR26" s="637"/>
      <c r="DS26" s="637"/>
      <c r="DT26" s="637"/>
      <c r="DU26" s="637"/>
      <c r="DV26" s="638"/>
      <c r="DW26" s="641" t="s">
        <v>131</v>
      </c>
      <c r="DX26" s="666"/>
      <c r="DY26" s="666"/>
      <c r="DZ26" s="666"/>
      <c r="EA26" s="666"/>
      <c r="EB26" s="666"/>
      <c r="EC26" s="667"/>
    </row>
    <row r="27" spans="2:133" ht="11.25" customHeight="1" x14ac:dyDescent="0.15">
      <c r="B27" s="633" t="s">
        <v>299</v>
      </c>
      <c r="C27" s="634"/>
      <c r="D27" s="634"/>
      <c r="E27" s="634"/>
      <c r="F27" s="634"/>
      <c r="G27" s="634"/>
      <c r="H27" s="634"/>
      <c r="I27" s="634"/>
      <c r="J27" s="634"/>
      <c r="K27" s="634"/>
      <c r="L27" s="634"/>
      <c r="M27" s="634"/>
      <c r="N27" s="634"/>
      <c r="O27" s="634"/>
      <c r="P27" s="634"/>
      <c r="Q27" s="635"/>
      <c r="R27" s="636">
        <v>820</v>
      </c>
      <c r="S27" s="637"/>
      <c r="T27" s="637"/>
      <c r="U27" s="637"/>
      <c r="V27" s="637"/>
      <c r="W27" s="637"/>
      <c r="X27" s="637"/>
      <c r="Y27" s="638"/>
      <c r="Z27" s="639">
        <v>0</v>
      </c>
      <c r="AA27" s="639"/>
      <c r="AB27" s="639"/>
      <c r="AC27" s="639"/>
      <c r="AD27" s="640" t="s">
        <v>235</v>
      </c>
      <c r="AE27" s="640"/>
      <c r="AF27" s="640"/>
      <c r="AG27" s="640"/>
      <c r="AH27" s="640"/>
      <c r="AI27" s="640"/>
      <c r="AJ27" s="640"/>
      <c r="AK27" s="640"/>
      <c r="AL27" s="641" t="s">
        <v>235</v>
      </c>
      <c r="AM27" s="642"/>
      <c r="AN27" s="642"/>
      <c r="AO27" s="643"/>
      <c r="AP27" s="633" t="s">
        <v>300</v>
      </c>
      <c r="AQ27" s="634"/>
      <c r="AR27" s="634"/>
      <c r="AS27" s="634"/>
      <c r="AT27" s="634"/>
      <c r="AU27" s="634"/>
      <c r="AV27" s="634"/>
      <c r="AW27" s="634"/>
      <c r="AX27" s="634"/>
      <c r="AY27" s="634"/>
      <c r="AZ27" s="634"/>
      <c r="BA27" s="634"/>
      <c r="BB27" s="634"/>
      <c r="BC27" s="634"/>
      <c r="BD27" s="634"/>
      <c r="BE27" s="634"/>
      <c r="BF27" s="635"/>
      <c r="BG27" s="636">
        <v>256245</v>
      </c>
      <c r="BH27" s="637"/>
      <c r="BI27" s="637"/>
      <c r="BJ27" s="637"/>
      <c r="BK27" s="637"/>
      <c r="BL27" s="637"/>
      <c r="BM27" s="637"/>
      <c r="BN27" s="638"/>
      <c r="BO27" s="639">
        <v>100</v>
      </c>
      <c r="BP27" s="639"/>
      <c r="BQ27" s="639"/>
      <c r="BR27" s="639"/>
      <c r="BS27" s="640" t="s">
        <v>235</v>
      </c>
      <c r="BT27" s="640"/>
      <c r="BU27" s="640"/>
      <c r="BV27" s="640"/>
      <c r="BW27" s="640"/>
      <c r="BX27" s="640"/>
      <c r="BY27" s="640"/>
      <c r="BZ27" s="640"/>
      <c r="CA27" s="640"/>
      <c r="CB27" s="644"/>
      <c r="CD27" s="633" t="s">
        <v>301</v>
      </c>
      <c r="CE27" s="634"/>
      <c r="CF27" s="634"/>
      <c r="CG27" s="634"/>
      <c r="CH27" s="634"/>
      <c r="CI27" s="634"/>
      <c r="CJ27" s="634"/>
      <c r="CK27" s="634"/>
      <c r="CL27" s="634"/>
      <c r="CM27" s="634"/>
      <c r="CN27" s="634"/>
      <c r="CO27" s="634"/>
      <c r="CP27" s="634"/>
      <c r="CQ27" s="635"/>
      <c r="CR27" s="636">
        <v>196827</v>
      </c>
      <c r="CS27" s="668"/>
      <c r="CT27" s="668"/>
      <c r="CU27" s="668"/>
      <c r="CV27" s="668"/>
      <c r="CW27" s="668"/>
      <c r="CX27" s="668"/>
      <c r="CY27" s="669"/>
      <c r="CZ27" s="641">
        <v>6.4</v>
      </c>
      <c r="DA27" s="666"/>
      <c r="DB27" s="666"/>
      <c r="DC27" s="670"/>
      <c r="DD27" s="645">
        <v>48170</v>
      </c>
      <c r="DE27" s="668"/>
      <c r="DF27" s="668"/>
      <c r="DG27" s="668"/>
      <c r="DH27" s="668"/>
      <c r="DI27" s="668"/>
      <c r="DJ27" s="668"/>
      <c r="DK27" s="669"/>
      <c r="DL27" s="645">
        <v>37371</v>
      </c>
      <c r="DM27" s="668"/>
      <c r="DN27" s="668"/>
      <c r="DO27" s="668"/>
      <c r="DP27" s="668"/>
      <c r="DQ27" s="668"/>
      <c r="DR27" s="668"/>
      <c r="DS27" s="668"/>
      <c r="DT27" s="668"/>
      <c r="DU27" s="668"/>
      <c r="DV27" s="669"/>
      <c r="DW27" s="641">
        <v>1.9</v>
      </c>
      <c r="DX27" s="666"/>
      <c r="DY27" s="666"/>
      <c r="DZ27" s="666"/>
      <c r="EA27" s="666"/>
      <c r="EB27" s="666"/>
      <c r="EC27" s="667"/>
    </row>
    <row r="28" spans="2:133" ht="11.25" customHeight="1" x14ac:dyDescent="0.15">
      <c r="B28" s="633" t="s">
        <v>302</v>
      </c>
      <c r="C28" s="634"/>
      <c r="D28" s="634"/>
      <c r="E28" s="634"/>
      <c r="F28" s="634"/>
      <c r="G28" s="634"/>
      <c r="H28" s="634"/>
      <c r="I28" s="634"/>
      <c r="J28" s="634"/>
      <c r="K28" s="634"/>
      <c r="L28" s="634"/>
      <c r="M28" s="634"/>
      <c r="N28" s="634"/>
      <c r="O28" s="634"/>
      <c r="P28" s="634"/>
      <c r="Q28" s="635"/>
      <c r="R28" s="636">
        <v>32517</v>
      </c>
      <c r="S28" s="637"/>
      <c r="T28" s="637"/>
      <c r="U28" s="637"/>
      <c r="V28" s="637"/>
      <c r="W28" s="637"/>
      <c r="X28" s="637"/>
      <c r="Y28" s="638"/>
      <c r="Z28" s="639">
        <v>1</v>
      </c>
      <c r="AA28" s="639"/>
      <c r="AB28" s="639"/>
      <c r="AC28" s="639"/>
      <c r="AD28" s="640" t="s">
        <v>235</v>
      </c>
      <c r="AE28" s="640"/>
      <c r="AF28" s="640"/>
      <c r="AG28" s="640"/>
      <c r="AH28" s="640"/>
      <c r="AI28" s="640"/>
      <c r="AJ28" s="640"/>
      <c r="AK28" s="640"/>
      <c r="AL28" s="641" t="s">
        <v>235</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303</v>
      </c>
      <c r="CE28" s="634"/>
      <c r="CF28" s="634"/>
      <c r="CG28" s="634"/>
      <c r="CH28" s="634"/>
      <c r="CI28" s="634"/>
      <c r="CJ28" s="634"/>
      <c r="CK28" s="634"/>
      <c r="CL28" s="634"/>
      <c r="CM28" s="634"/>
      <c r="CN28" s="634"/>
      <c r="CO28" s="634"/>
      <c r="CP28" s="634"/>
      <c r="CQ28" s="635"/>
      <c r="CR28" s="636">
        <v>271781</v>
      </c>
      <c r="CS28" s="637"/>
      <c r="CT28" s="637"/>
      <c r="CU28" s="637"/>
      <c r="CV28" s="637"/>
      <c r="CW28" s="637"/>
      <c r="CX28" s="637"/>
      <c r="CY28" s="638"/>
      <c r="CZ28" s="641">
        <v>8.8000000000000007</v>
      </c>
      <c r="DA28" s="666"/>
      <c r="DB28" s="666"/>
      <c r="DC28" s="670"/>
      <c r="DD28" s="645">
        <v>271781</v>
      </c>
      <c r="DE28" s="637"/>
      <c r="DF28" s="637"/>
      <c r="DG28" s="637"/>
      <c r="DH28" s="637"/>
      <c r="DI28" s="637"/>
      <c r="DJ28" s="637"/>
      <c r="DK28" s="638"/>
      <c r="DL28" s="645">
        <v>271781</v>
      </c>
      <c r="DM28" s="637"/>
      <c r="DN28" s="637"/>
      <c r="DO28" s="637"/>
      <c r="DP28" s="637"/>
      <c r="DQ28" s="637"/>
      <c r="DR28" s="637"/>
      <c r="DS28" s="637"/>
      <c r="DT28" s="637"/>
      <c r="DU28" s="637"/>
      <c r="DV28" s="638"/>
      <c r="DW28" s="641">
        <v>13.6</v>
      </c>
      <c r="DX28" s="666"/>
      <c r="DY28" s="666"/>
      <c r="DZ28" s="666"/>
      <c r="EA28" s="666"/>
      <c r="EB28" s="666"/>
      <c r="EC28" s="667"/>
    </row>
    <row r="29" spans="2:133" ht="11.25" customHeight="1" x14ac:dyDescent="0.15">
      <c r="B29" s="633" t="s">
        <v>304</v>
      </c>
      <c r="C29" s="634"/>
      <c r="D29" s="634"/>
      <c r="E29" s="634"/>
      <c r="F29" s="634"/>
      <c r="G29" s="634"/>
      <c r="H29" s="634"/>
      <c r="I29" s="634"/>
      <c r="J29" s="634"/>
      <c r="K29" s="634"/>
      <c r="L29" s="634"/>
      <c r="M29" s="634"/>
      <c r="N29" s="634"/>
      <c r="O29" s="634"/>
      <c r="P29" s="634"/>
      <c r="Q29" s="635"/>
      <c r="R29" s="636">
        <v>2682</v>
      </c>
      <c r="S29" s="637"/>
      <c r="T29" s="637"/>
      <c r="U29" s="637"/>
      <c r="V29" s="637"/>
      <c r="W29" s="637"/>
      <c r="X29" s="637"/>
      <c r="Y29" s="638"/>
      <c r="Z29" s="639">
        <v>0.1</v>
      </c>
      <c r="AA29" s="639"/>
      <c r="AB29" s="639"/>
      <c r="AC29" s="639"/>
      <c r="AD29" s="640" t="s">
        <v>235</v>
      </c>
      <c r="AE29" s="640"/>
      <c r="AF29" s="640"/>
      <c r="AG29" s="640"/>
      <c r="AH29" s="640"/>
      <c r="AI29" s="640"/>
      <c r="AJ29" s="640"/>
      <c r="AK29" s="640"/>
      <c r="AL29" s="641" t="s">
        <v>235</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305</v>
      </c>
      <c r="CE29" s="673"/>
      <c r="CF29" s="633" t="s">
        <v>306</v>
      </c>
      <c r="CG29" s="634"/>
      <c r="CH29" s="634"/>
      <c r="CI29" s="634"/>
      <c r="CJ29" s="634"/>
      <c r="CK29" s="634"/>
      <c r="CL29" s="634"/>
      <c r="CM29" s="634"/>
      <c r="CN29" s="634"/>
      <c r="CO29" s="634"/>
      <c r="CP29" s="634"/>
      <c r="CQ29" s="635"/>
      <c r="CR29" s="636">
        <v>271781</v>
      </c>
      <c r="CS29" s="668"/>
      <c r="CT29" s="668"/>
      <c r="CU29" s="668"/>
      <c r="CV29" s="668"/>
      <c r="CW29" s="668"/>
      <c r="CX29" s="668"/>
      <c r="CY29" s="669"/>
      <c r="CZ29" s="641">
        <v>8.8000000000000007</v>
      </c>
      <c r="DA29" s="666"/>
      <c r="DB29" s="666"/>
      <c r="DC29" s="670"/>
      <c r="DD29" s="645">
        <v>271781</v>
      </c>
      <c r="DE29" s="668"/>
      <c r="DF29" s="668"/>
      <c r="DG29" s="668"/>
      <c r="DH29" s="668"/>
      <c r="DI29" s="668"/>
      <c r="DJ29" s="668"/>
      <c r="DK29" s="669"/>
      <c r="DL29" s="645">
        <v>271781</v>
      </c>
      <c r="DM29" s="668"/>
      <c r="DN29" s="668"/>
      <c r="DO29" s="668"/>
      <c r="DP29" s="668"/>
      <c r="DQ29" s="668"/>
      <c r="DR29" s="668"/>
      <c r="DS29" s="668"/>
      <c r="DT29" s="668"/>
      <c r="DU29" s="668"/>
      <c r="DV29" s="669"/>
      <c r="DW29" s="641">
        <v>13.6</v>
      </c>
      <c r="DX29" s="666"/>
      <c r="DY29" s="666"/>
      <c r="DZ29" s="666"/>
      <c r="EA29" s="666"/>
      <c r="EB29" s="666"/>
      <c r="EC29" s="667"/>
    </row>
    <row r="30" spans="2:133" ht="11.25" customHeight="1" x14ac:dyDescent="0.15">
      <c r="B30" s="633" t="s">
        <v>307</v>
      </c>
      <c r="C30" s="634"/>
      <c r="D30" s="634"/>
      <c r="E30" s="634"/>
      <c r="F30" s="634"/>
      <c r="G30" s="634"/>
      <c r="H30" s="634"/>
      <c r="I30" s="634"/>
      <c r="J30" s="634"/>
      <c r="K30" s="634"/>
      <c r="L30" s="634"/>
      <c r="M30" s="634"/>
      <c r="N30" s="634"/>
      <c r="O30" s="634"/>
      <c r="P30" s="634"/>
      <c r="Q30" s="635"/>
      <c r="R30" s="636">
        <v>308438</v>
      </c>
      <c r="S30" s="637"/>
      <c r="T30" s="637"/>
      <c r="U30" s="637"/>
      <c r="V30" s="637"/>
      <c r="W30" s="637"/>
      <c r="X30" s="637"/>
      <c r="Y30" s="638"/>
      <c r="Z30" s="639">
        <v>9.4</v>
      </c>
      <c r="AA30" s="639"/>
      <c r="AB30" s="639"/>
      <c r="AC30" s="639"/>
      <c r="AD30" s="640" t="s">
        <v>235</v>
      </c>
      <c r="AE30" s="640"/>
      <c r="AF30" s="640"/>
      <c r="AG30" s="640"/>
      <c r="AH30" s="640"/>
      <c r="AI30" s="640"/>
      <c r="AJ30" s="640"/>
      <c r="AK30" s="640"/>
      <c r="AL30" s="641" t="s">
        <v>235</v>
      </c>
      <c r="AM30" s="642"/>
      <c r="AN30" s="642"/>
      <c r="AO30" s="643"/>
      <c r="AP30" s="618" t="s">
        <v>223</v>
      </c>
      <c r="AQ30" s="619"/>
      <c r="AR30" s="619"/>
      <c r="AS30" s="619"/>
      <c r="AT30" s="619"/>
      <c r="AU30" s="619"/>
      <c r="AV30" s="619"/>
      <c r="AW30" s="619"/>
      <c r="AX30" s="619"/>
      <c r="AY30" s="619"/>
      <c r="AZ30" s="619"/>
      <c r="BA30" s="619"/>
      <c r="BB30" s="619"/>
      <c r="BC30" s="619"/>
      <c r="BD30" s="619"/>
      <c r="BE30" s="619"/>
      <c r="BF30" s="620"/>
      <c r="BG30" s="618" t="s">
        <v>308</v>
      </c>
      <c r="BH30" s="678"/>
      <c r="BI30" s="678"/>
      <c r="BJ30" s="678"/>
      <c r="BK30" s="678"/>
      <c r="BL30" s="678"/>
      <c r="BM30" s="678"/>
      <c r="BN30" s="678"/>
      <c r="BO30" s="678"/>
      <c r="BP30" s="678"/>
      <c r="BQ30" s="679"/>
      <c r="BR30" s="618" t="s">
        <v>309</v>
      </c>
      <c r="BS30" s="678"/>
      <c r="BT30" s="678"/>
      <c r="BU30" s="678"/>
      <c r="BV30" s="678"/>
      <c r="BW30" s="678"/>
      <c r="BX30" s="678"/>
      <c r="BY30" s="678"/>
      <c r="BZ30" s="678"/>
      <c r="CA30" s="678"/>
      <c r="CB30" s="679"/>
      <c r="CD30" s="674"/>
      <c r="CE30" s="675"/>
      <c r="CF30" s="633" t="s">
        <v>310</v>
      </c>
      <c r="CG30" s="634"/>
      <c r="CH30" s="634"/>
      <c r="CI30" s="634"/>
      <c r="CJ30" s="634"/>
      <c r="CK30" s="634"/>
      <c r="CL30" s="634"/>
      <c r="CM30" s="634"/>
      <c r="CN30" s="634"/>
      <c r="CO30" s="634"/>
      <c r="CP30" s="634"/>
      <c r="CQ30" s="635"/>
      <c r="CR30" s="636">
        <v>266333</v>
      </c>
      <c r="CS30" s="637"/>
      <c r="CT30" s="637"/>
      <c r="CU30" s="637"/>
      <c r="CV30" s="637"/>
      <c r="CW30" s="637"/>
      <c r="CX30" s="637"/>
      <c r="CY30" s="638"/>
      <c r="CZ30" s="641">
        <v>8.6</v>
      </c>
      <c r="DA30" s="666"/>
      <c r="DB30" s="666"/>
      <c r="DC30" s="670"/>
      <c r="DD30" s="645">
        <v>266333</v>
      </c>
      <c r="DE30" s="637"/>
      <c r="DF30" s="637"/>
      <c r="DG30" s="637"/>
      <c r="DH30" s="637"/>
      <c r="DI30" s="637"/>
      <c r="DJ30" s="637"/>
      <c r="DK30" s="638"/>
      <c r="DL30" s="645">
        <v>266333</v>
      </c>
      <c r="DM30" s="637"/>
      <c r="DN30" s="637"/>
      <c r="DO30" s="637"/>
      <c r="DP30" s="637"/>
      <c r="DQ30" s="637"/>
      <c r="DR30" s="637"/>
      <c r="DS30" s="637"/>
      <c r="DT30" s="637"/>
      <c r="DU30" s="637"/>
      <c r="DV30" s="638"/>
      <c r="DW30" s="641">
        <v>13.3</v>
      </c>
      <c r="DX30" s="666"/>
      <c r="DY30" s="666"/>
      <c r="DZ30" s="666"/>
      <c r="EA30" s="666"/>
      <c r="EB30" s="666"/>
      <c r="EC30" s="667"/>
    </row>
    <row r="31" spans="2:133" ht="11.25" customHeight="1" x14ac:dyDescent="0.15">
      <c r="B31" s="649" t="s">
        <v>311</v>
      </c>
      <c r="C31" s="650"/>
      <c r="D31" s="650"/>
      <c r="E31" s="650"/>
      <c r="F31" s="650"/>
      <c r="G31" s="650"/>
      <c r="H31" s="650"/>
      <c r="I31" s="650"/>
      <c r="J31" s="650"/>
      <c r="K31" s="650"/>
      <c r="L31" s="650"/>
      <c r="M31" s="650"/>
      <c r="N31" s="650"/>
      <c r="O31" s="650"/>
      <c r="P31" s="650"/>
      <c r="Q31" s="651"/>
      <c r="R31" s="636" t="s">
        <v>235</v>
      </c>
      <c r="S31" s="637"/>
      <c r="T31" s="637"/>
      <c r="U31" s="637"/>
      <c r="V31" s="637"/>
      <c r="W31" s="637"/>
      <c r="X31" s="637"/>
      <c r="Y31" s="638"/>
      <c r="Z31" s="639" t="s">
        <v>131</v>
      </c>
      <c r="AA31" s="639"/>
      <c r="AB31" s="639"/>
      <c r="AC31" s="639"/>
      <c r="AD31" s="640" t="s">
        <v>235</v>
      </c>
      <c r="AE31" s="640"/>
      <c r="AF31" s="640"/>
      <c r="AG31" s="640"/>
      <c r="AH31" s="640"/>
      <c r="AI31" s="640"/>
      <c r="AJ31" s="640"/>
      <c r="AK31" s="640"/>
      <c r="AL31" s="641" t="s">
        <v>235</v>
      </c>
      <c r="AM31" s="642"/>
      <c r="AN31" s="642"/>
      <c r="AO31" s="643"/>
      <c r="AP31" s="682" t="s">
        <v>312</v>
      </c>
      <c r="AQ31" s="683"/>
      <c r="AR31" s="683"/>
      <c r="AS31" s="683"/>
      <c r="AT31" s="688" t="s">
        <v>313</v>
      </c>
      <c r="AU31" s="212"/>
      <c r="AV31" s="212"/>
      <c r="AW31" s="212"/>
      <c r="AX31" s="622" t="s">
        <v>189</v>
      </c>
      <c r="AY31" s="623"/>
      <c r="AZ31" s="623"/>
      <c r="BA31" s="623"/>
      <c r="BB31" s="623"/>
      <c r="BC31" s="623"/>
      <c r="BD31" s="623"/>
      <c r="BE31" s="623"/>
      <c r="BF31" s="624"/>
      <c r="BG31" s="692">
        <v>99.6</v>
      </c>
      <c r="BH31" s="680"/>
      <c r="BI31" s="680"/>
      <c r="BJ31" s="680"/>
      <c r="BK31" s="680"/>
      <c r="BL31" s="680"/>
      <c r="BM31" s="631">
        <v>97.4</v>
      </c>
      <c r="BN31" s="680"/>
      <c r="BO31" s="680"/>
      <c r="BP31" s="680"/>
      <c r="BQ31" s="681"/>
      <c r="BR31" s="692">
        <v>99.4</v>
      </c>
      <c r="BS31" s="680"/>
      <c r="BT31" s="680"/>
      <c r="BU31" s="680"/>
      <c r="BV31" s="680"/>
      <c r="BW31" s="680"/>
      <c r="BX31" s="631">
        <v>97.3</v>
      </c>
      <c r="BY31" s="680"/>
      <c r="BZ31" s="680"/>
      <c r="CA31" s="680"/>
      <c r="CB31" s="681"/>
      <c r="CD31" s="674"/>
      <c r="CE31" s="675"/>
      <c r="CF31" s="633" t="s">
        <v>314</v>
      </c>
      <c r="CG31" s="634"/>
      <c r="CH31" s="634"/>
      <c r="CI31" s="634"/>
      <c r="CJ31" s="634"/>
      <c r="CK31" s="634"/>
      <c r="CL31" s="634"/>
      <c r="CM31" s="634"/>
      <c r="CN31" s="634"/>
      <c r="CO31" s="634"/>
      <c r="CP31" s="634"/>
      <c r="CQ31" s="635"/>
      <c r="CR31" s="636">
        <v>5448</v>
      </c>
      <c r="CS31" s="668"/>
      <c r="CT31" s="668"/>
      <c r="CU31" s="668"/>
      <c r="CV31" s="668"/>
      <c r="CW31" s="668"/>
      <c r="CX31" s="668"/>
      <c r="CY31" s="669"/>
      <c r="CZ31" s="641">
        <v>0.2</v>
      </c>
      <c r="DA31" s="666"/>
      <c r="DB31" s="666"/>
      <c r="DC31" s="670"/>
      <c r="DD31" s="645">
        <v>5448</v>
      </c>
      <c r="DE31" s="668"/>
      <c r="DF31" s="668"/>
      <c r="DG31" s="668"/>
      <c r="DH31" s="668"/>
      <c r="DI31" s="668"/>
      <c r="DJ31" s="668"/>
      <c r="DK31" s="669"/>
      <c r="DL31" s="645">
        <v>5448</v>
      </c>
      <c r="DM31" s="668"/>
      <c r="DN31" s="668"/>
      <c r="DO31" s="668"/>
      <c r="DP31" s="668"/>
      <c r="DQ31" s="668"/>
      <c r="DR31" s="668"/>
      <c r="DS31" s="668"/>
      <c r="DT31" s="668"/>
      <c r="DU31" s="668"/>
      <c r="DV31" s="669"/>
      <c r="DW31" s="641">
        <v>0.3</v>
      </c>
      <c r="DX31" s="666"/>
      <c r="DY31" s="666"/>
      <c r="DZ31" s="666"/>
      <c r="EA31" s="666"/>
      <c r="EB31" s="666"/>
      <c r="EC31" s="667"/>
    </row>
    <row r="32" spans="2:133" ht="11.25" customHeight="1" x14ac:dyDescent="0.15">
      <c r="B32" s="633" t="s">
        <v>315</v>
      </c>
      <c r="C32" s="634"/>
      <c r="D32" s="634"/>
      <c r="E32" s="634"/>
      <c r="F32" s="634"/>
      <c r="G32" s="634"/>
      <c r="H32" s="634"/>
      <c r="I32" s="634"/>
      <c r="J32" s="634"/>
      <c r="K32" s="634"/>
      <c r="L32" s="634"/>
      <c r="M32" s="634"/>
      <c r="N32" s="634"/>
      <c r="O32" s="634"/>
      <c r="P32" s="634"/>
      <c r="Q32" s="635"/>
      <c r="R32" s="636">
        <v>177151</v>
      </c>
      <c r="S32" s="637"/>
      <c r="T32" s="637"/>
      <c r="U32" s="637"/>
      <c r="V32" s="637"/>
      <c r="W32" s="637"/>
      <c r="X32" s="637"/>
      <c r="Y32" s="638"/>
      <c r="Z32" s="639">
        <v>5.4</v>
      </c>
      <c r="AA32" s="639"/>
      <c r="AB32" s="639"/>
      <c r="AC32" s="639"/>
      <c r="AD32" s="640" t="s">
        <v>235</v>
      </c>
      <c r="AE32" s="640"/>
      <c r="AF32" s="640"/>
      <c r="AG32" s="640"/>
      <c r="AH32" s="640"/>
      <c r="AI32" s="640"/>
      <c r="AJ32" s="640"/>
      <c r="AK32" s="640"/>
      <c r="AL32" s="641" t="s">
        <v>235</v>
      </c>
      <c r="AM32" s="642"/>
      <c r="AN32" s="642"/>
      <c r="AO32" s="643"/>
      <c r="AP32" s="684"/>
      <c r="AQ32" s="685"/>
      <c r="AR32" s="685"/>
      <c r="AS32" s="685"/>
      <c r="AT32" s="689"/>
      <c r="AU32" s="208" t="s">
        <v>316</v>
      </c>
      <c r="AX32" s="633" t="s">
        <v>317</v>
      </c>
      <c r="AY32" s="634"/>
      <c r="AZ32" s="634"/>
      <c r="BA32" s="634"/>
      <c r="BB32" s="634"/>
      <c r="BC32" s="634"/>
      <c r="BD32" s="634"/>
      <c r="BE32" s="634"/>
      <c r="BF32" s="635"/>
      <c r="BG32" s="693">
        <v>100</v>
      </c>
      <c r="BH32" s="668"/>
      <c r="BI32" s="668"/>
      <c r="BJ32" s="668"/>
      <c r="BK32" s="668"/>
      <c r="BL32" s="668"/>
      <c r="BM32" s="642">
        <v>97.9</v>
      </c>
      <c r="BN32" s="668"/>
      <c r="BO32" s="668"/>
      <c r="BP32" s="668"/>
      <c r="BQ32" s="691"/>
      <c r="BR32" s="693">
        <v>99.5</v>
      </c>
      <c r="BS32" s="668"/>
      <c r="BT32" s="668"/>
      <c r="BU32" s="668"/>
      <c r="BV32" s="668"/>
      <c r="BW32" s="668"/>
      <c r="BX32" s="642">
        <v>97.4</v>
      </c>
      <c r="BY32" s="668"/>
      <c r="BZ32" s="668"/>
      <c r="CA32" s="668"/>
      <c r="CB32" s="691"/>
      <c r="CD32" s="676"/>
      <c r="CE32" s="677"/>
      <c r="CF32" s="633" t="s">
        <v>318</v>
      </c>
      <c r="CG32" s="634"/>
      <c r="CH32" s="634"/>
      <c r="CI32" s="634"/>
      <c r="CJ32" s="634"/>
      <c r="CK32" s="634"/>
      <c r="CL32" s="634"/>
      <c r="CM32" s="634"/>
      <c r="CN32" s="634"/>
      <c r="CO32" s="634"/>
      <c r="CP32" s="634"/>
      <c r="CQ32" s="635"/>
      <c r="CR32" s="636" t="s">
        <v>131</v>
      </c>
      <c r="CS32" s="637"/>
      <c r="CT32" s="637"/>
      <c r="CU32" s="637"/>
      <c r="CV32" s="637"/>
      <c r="CW32" s="637"/>
      <c r="CX32" s="637"/>
      <c r="CY32" s="638"/>
      <c r="CZ32" s="641" t="s">
        <v>141</v>
      </c>
      <c r="DA32" s="666"/>
      <c r="DB32" s="666"/>
      <c r="DC32" s="670"/>
      <c r="DD32" s="645" t="s">
        <v>235</v>
      </c>
      <c r="DE32" s="637"/>
      <c r="DF32" s="637"/>
      <c r="DG32" s="637"/>
      <c r="DH32" s="637"/>
      <c r="DI32" s="637"/>
      <c r="DJ32" s="637"/>
      <c r="DK32" s="638"/>
      <c r="DL32" s="645" t="s">
        <v>235</v>
      </c>
      <c r="DM32" s="637"/>
      <c r="DN32" s="637"/>
      <c r="DO32" s="637"/>
      <c r="DP32" s="637"/>
      <c r="DQ32" s="637"/>
      <c r="DR32" s="637"/>
      <c r="DS32" s="637"/>
      <c r="DT32" s="637"/>
      <c r="DU32" s="637"/>
      <c r="DV32" s="638"/>
      <c r="DW32" s="641" t="s">
        <v>235</v>
      </c>
      <c r="DX32" s="666"/>
      <c r="DY32" s="666"/>
      <c r="DZ32" s="666"/>
      <c r="EA32" s="666"/>
      <c r="EB32" s="666"/>
      <c r="EC32" s="667"/>
    </row>
    <row r="33" spans="2:133" ht="11.25" customHeight="1" x14ac:dyDescent="0.15">
      <c r="B33" s="633" t="s">
        <v>319</v>
      </c>
      <c r="C33" s="634"/>
      <c r="D33" s="634"/>
      <c r="E33" s="634"/>
      <c r="F33" s="634"/>
      <c r="G33" s="634"/>
      <c r="H33" s="634"/>
      <c r="I33" s="634"/>
      <c r="J33" s="634"/>
      <c r="K33" s="634"/>
      <c r="L33" s="634"/>
      <c r="M33" s="634"/>
      <c r="N33" s="634"/>
      <c r="O33" s="634"/>
      <c r="P33" s="634"/>
      <c r="Q33" s="635"/>
      <c r="R33" s="636">
        <v>15687</v>
      </c>
      <c r="S33" s="637"/>
      <c r="T33" s="637"/>
      <c r="U33" s="637"/>
      <c r="V33" s="637"/>
      <c r="W33" s="637"/>
      <c r="X33" s="637"/>
      <c r="Y33" s="638"/>
      <c r="Z33" s="639">
        <v>0.5</v>
      </c>
      <c r="AA33" s="639"/>
      <c r="AB33" s="639"/>
      <c r="AC33" s="639"/>
      <c r="AD33" s="640" t="s">
        <v>141</v>
      </c>
      <c r="AE33" s="640"/>
      <c r="AF33" s="640"/>
      <c r="AG33" s="640"/>
      <c r="AH33" s="640"/>
      <c r="AI33" s="640"/>
      <c r="AJ33" s="640"/>
      <c r="AK33" s="640"/>
      <c r="AL33" s="641" t="s">
        <v>235</v>
      </c>
      <c r="AM33" s="642"/>
      <c r="AN33" s="642"/>
      <c r="AO33" s="643"/>
      <c r="AP33" s="686"/>
      <c r="AQ33" s="687"/>
      <c r="AR33" s="687"/>
      <c r="AS33" s="687"/>
      <c r="AT33" s="690"/>
      <c r="AU33" s="213"/>
      <c r="AV33" s="213"/>
      <c r="AW33" s="213"/>
      <c r="AX33" s="657" t="s">
        <v>320</v>
      </c>
      <c r="AY33" s="658"/>
      <c r="AZ33" s="658"/>
      <c r="BA33" s="658"/>
      <c r="BB33" s="658"/>
      <c r="BC33" s="658"/>
      <c r="BD33" s="658"/>
      <c r="BE33" s="658"/>
      <c r="BF33" s="659"/>
      <c r="BG33" s="694">
        <v>99.4</v>
      </c>
      <c r="BH33" s="695"/>
      <c r="BI33" s="695"/>
      <c r="BJ33" s="695"/>
      <c r="BK33" s="695"/>
      <c r="BL33" s="695"/>
      <c r="BM33" s="696">
        <v>97.2</v>
      </c>
      <c r="BN33" s="695"/>
      <c r="BO33" s="695"/>
      <c r="BP33" s="695"/>
      <c r="BQ33" s="697"/>
      <c r="BR33" s="694">
        <v>99.4</v>
      </c>
      <c r="BS33" s="695"/>
      <c r="BT33" s="695"/>
      <c r="BU33" s="695"/>
      <c r="BV33" s="695"/>
      <c r="BW33" s="695"/>
      <c r="BX33" s="696">
        <v>97.4</v>
      </c>
      <c r="BY33" s="695"/>
      <c r="BZ33" s="695"/>
      <c r="CA33" s="695"/>
      <c r="CB33" s="697"/>
      <c r="CD33" s="633" t="s">
        <v>321</v>
      </c>
      <c r="CE33" s="634"/>
      <c r="CF33" s="634"/>
      <c r="CG33" s="634"/>
      <c r="CH33" s="634"/>
      <c r="CI33" s="634"/>
      <c r="CJ33" s="634"/>
      <c r="CK33" s="634"/>
      <c r="CL33" s="634"/>
      <c r="CM33" s="634"/>
      <c r="CN33" s="634"/>
      <c r="CO33" s="634"/>
      <c r="CP33" s="634"/>
      <c r="CQ33" s="635"/>
      <c r="CR33" s="636">
        <v>1342459</v>
      </c>
      <c r="CS33" s="668"/>
      <c r="CT33" s="668"/>
      <c r="CU33" s="668"/>
      <c r="CV33" s="668"/>
      <c r="CW33" s="668"/>
      <c r="CX33" s="668"/>
      <c r="CY33" s="669"/>
      <c r="CZ33" s="641">
        <v>43.5</v>
      </c>
      <c r="DA33" s="666"/>
      <c r="DB33" s="666"/>
      <c r="DC33" s="670"/>
      <c r="DD33" s="645">
        <v>1023992</v>
      </c>
      <c r="DE33" s="668"/>
      <c r="DF33" s="668"/>
      <c r="DG33" s="668"/>
      <c r="DH33" s="668"/>
      <c r="DI33" s="668"/>
      <c r="DJ33" s="668"/>
      <c r="DK33" s="669"/>
      <c r="DL33" s="645">
        <v>728131</v>
      </c>
      <c r="DM33" s="668"/>
      <c r="DN33" s="668"/>
      <c r="DO33" s="668"/>
      <c r="DP33" s="668"/>
      <c r="DQ33" s="668"/>
      <c r="DR33" s="668"/>
      <c r="DS33" s="668"/>
      <c r="DT33" s="668"/>
      <c r="DU33" s="668"/>
      <c r="DV33" s="669"/>
      <c r="DW33" s="641">
        <v>36.4</v>
      </c>
      <c r="DX33" s="666"/>
      <c r="DY33" s="666"/>
      <c r="DZ33" s="666"/>
      <c r="EA33" s="666"/>
      <c r="EB33" s="666"/>
      <c r="EC33" s="667"/>
    </row>
    <row r="34" spans="2:133" ht="11.25" customHeight="1" x14ac:dyDescent="0.15">
      <c r="B34" s="633" t="s">
        <v>322</v>
      </c>
      <c r="C34" s="634"/>
      <c r="D34" s="634"/>
      <c r="E34" s="634"/>
      <c r="F34" s="634"/>
      <c r="G34" s="634"/>
      <c r="H34" s="634"/>
      <c r="I34" s="634"/>
      <c r="J34" s="634"/>
      <c r="K34" s="634"/>
      <c r="L34" s="634"/>
      <c r="M34" s="634"/>
      <c r="N34" s="634"/>
      <c r="O34" s="634"/>
      <c r="P34" s="634"/>
      <c r="Q34" s="635"/>
      <c r="R34" s="636">
        <v>54750</v>
      </c>
      <c r="S34" s="637"/>
      <c r="T34" s="637"/>
      <c r="U34" s="637"/>
      <c r="V34" s="637"/>
      <c r="W34" s="637"/>
      <c r="X34" s="637"/>
      <c r="Y34" s="638"/>
      <c r="Z34" s="639">
        <v>1.7</v>
      </c>
      <c r="AA34" s="639"/>
      <c r="AB34" s="639"/>
      <c r="AC34" s="639"/>
      <c r="AD34" s="640" t="s">
        <v>235</v>
      </c>
      <c r="AE34" s="640"/>
      <c r="AF34" s="640"/>
      <c r="AG34" s="640"/>
      <c r="AH34" s="640"/>
      <c r="AI34" s="640"/>
      <c r="AJ34" s="640"/>
      <c r="AK34" s="640"/>
      <c r="AL34" s="641" t="s">
        <v>131</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323</v>
      </c>
      <c r="CE34" s="634"/>
      <c r="CF34" s="634"/>
      <c r="CG34" s="634"/>
      <c r="CH34" s="634"/>
      <c r="CI34" s="634"/>
      <c r="CJ34" s="634"/>
      <c r="CK34" s="634"/>
      <c r="CL34" s="634"/>
      <c r="CM34" s="634"/>
      <c r="CN34" s="634"/>
      <c r="CO34" s="634"/>
      <c r="CP34" s="634"/>
      <c r="CQ34" s="635"/>
      <c r="CR34" s="636">
        <v>441411</v>
      </c>
      <c r="CS34" s="637"/>
      <c r="CT34" s="637"/>
      <c r="CU34" s="637"/>
      <c r="CV34" s="637"/>
      <c r="CW34" s="637"/>
      <c r="CX34" s="637"/>
      <c r="CY34" s="638"/>
      <c r="CZ34" s="641">
        <v>14.3</v>
      </c>
      <c r="DA34" s="666"/>
      <c r="DB34" s="666"/>
      <c r="DC34" s="670"/>
      <c r="DD34" s="645">
        <v>342707</v>
      </c>
      <c r="DE34" s="637"/>
      <c r="DF34" s="637"/>
      <c r="DG34" s="637"/>
      <c r="DH34" s="637"/>
      <c r="DI34" s="637"/>
      <c r="DJ34" s="637"/>
      <c r="DK34" s="638"/>
      <c r="DL34" s="645">
        <v>306835</v>
      </c>
      <c r="DM34" s="637"/>
      <c r="DN34" s="637"/>
      <c r="DO34" s="637"/>
      <c r="DP34" s="637"/>
      <c r="DQ34" s="637"/>
      <c r="DR34" s="637"/>
      <c r="DS34" s="637"/>
      <c r="DT34" s="637"/>
      <c r="DU34" s="637"/>
      <c r="DV34" s="638"/>
      <c r="DW34" s="641">
        <v>15.4</v>
      </c>
      <c r="DX34" s="666"/>
      <c r="DY34" s="666"/>
      <c r="DZ34" s="666"/>
      <c r="EA34" s="666"/>
      <c r="EB34" s="666"/>
      <c r="EC34" s="667"/>
    </row>
    <row r="35" spans="2:133" ht="11.25" customHeight="1" x14ac:dyDescent="0.15">
      <c r="B35" s="633" t="s">
        <v>324</v>
      </c>
      <c r="C35" s="634"/>
      <c r="D35" s="634"/>
      <c r="E35" s="634"/>
      <c r="F35" s="634"/>
      <c r="G35" s="634"/>
      <c r="H35" s="634"/>
      <c r="I35" s="634"/>
      <c r="J35" s="634"/>
      <c r="K35" s="634"/>
      <c r="L35" s="634"/>
      <c r="M35" s="634"/>
      <c r="N35" s="634"/>
      <c r="O35" s="634"/>
      <c r="P35" s="634"/>
      <c r="Q35" s="635"/>
      <c r="R35" s="636">
        <v>67422</v>
      </c>
      <c r="S35" s="637"/>
      <c r="T35" s="637"/>
      <c r="U35" s="637"/>
      <c r="V35" s="637"/>
      <c r="W35" s="637"/>
      <c r="X35" s="637"/>
      <c r="Y35" s="638"/>
      <c r="Z35" s="639">
        <v>2.1</v>
      </c>
      <c r="AA35" s="639"/>
      <c r="AB35" s="639"/>
      <c r="AC35" s="639"/>
      <c r="AD35" s="640" t="s">
        <v>235</v>
      </c>
      <c r="AE35" s="640"/>
      <c r="AF35" s="640"/>
      <c r="AG35" s="640"/>
      <c r="AH35" s="640"/>
      <c r="AI35" s="640"/>
      <c r="AJ35" s="640"/>
      <c r="AK35" s="640"/>
      <c r="AL35" s="641" t="s">
        <v>235</v>
      </c>
      <c r="AM35" s="642"/>
      <c r="AN35" s="642"/>
      <c r="AO35" s="643"/>
      <c r="AP35" s="218"/>
      <c r="AQ35" s="618" t="s">
        <v>325</v>
      </c>
      <c r="AR35" s="619"/>
      <c r="AS35" s="619"/>
      <c r="AT35" s="619"/>
      <c r="AU35" s="619"/>
      <c r="AV35" s="619"/>
      <c r="AW35" s="619"/>
      <c r="AX35" s="619"/>
      <c r="AY35" s="619"/>
      <c r="AZ35" s="619"/>
      <c r="BA35" s="619"/>
      <c r="BB35" s="619"/>
      <c r="BC35" s="619"/>
      <c r="BD35" s="619"/>
      <c r="BE35" s="619"/>
      <c r="BF35" s="620"/>
      <c r="BG35" s="618" t="s">
        <v>326</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327</v>
      </c>
      <c r="CE35" s="634"/>
      <c r="CF35" s="634"/>
      <c r="CG35" s="634"/>
      <c r="CH35" s="634"/>
      <c r="CI35" s="634"/>
      <c r="CJ35" s="634"/>
      <c r="CK35" s="634"/>
      <c r="CL35" s="634"/>
      <c r="CM35" s="634"/>
      <c r="CN35" s="634"/>
      <c r="CO35" s="634"/>
      <c r="CP35" s="634"/>
      <c r="CQ35" s="635"/>
      <c r="CR35" s="636">
        <v>68993</v>
      </c>
      <c r="CS35" s="668"/>
      <c r="CT35" s="668"/>
      <c r="CU35" s="668"/>
      <c r="CV35" s="668"/>
      <c r="CW35" s="668"/>
      <c r="CX35" s="668"/>
      <c r="CY35" s="669"/>
      <c r="CZ35" s="641">
        <v>2.2000000000000002</v>
      </c>
      <c r="DA35" s="666"/>
      <c r="DB35" s="666"/>
      <c r="DC35" s="670"/>
      <c r="DD35" s="645">
        <v>58113</v>
      </c>
      <c r="DE35" s="668"/>
      <c r="DF35" s="668"/>
      <c r="DG35" s="668"/>
      <c r="DH35" s="668"/>
      <c r="DI35" s="668"/>
      <c r="DJ35" s="668"/>
      <c r="DK35" s="669"/>
      <c r="DL35" s="645">
        <v>56172</v>
      </c>
      <c r="DM35" s="668"/>
      <c r="DN35" s="668"/>
      <c r="DO35" s="668"/>
      <c r="DP35" s="668"/>
      <c r="DQ35" s="668"/>
      <c r="DR35" s="668"/>
      <c r="DS35" s="668"/>
      <c r="DT35" s="668"/>
      <c r="DU35" s="668"/>
      <c r="DV35" s="669"/>
      <c r="DW35" s="641">
        <v>2.8</v>
      </c>
      <c r="DX35" s="666"/>
      <c r="DY35" s="666"/>
      <c r="DZ35" s="666"/>
      <c r="EA35" s="666"/>
      <c r="EB35" s="666"/>
      <c r="EC35" s="667"/>
    </row>
    <row r="36" spans="2:133" ht="11.25" customHeight="1" x14ac:dyDescent="0.15">
      <c r="B36" s="633" t="s">
        <v>328</v>
      </c>
      <c r="C36" s="634"/>
      <c r="D36" s="634"/>
      <c r="E36" s="634"/>
      <c r="F36" s="634"/>
      <c r="G36" s="634"/>
      <c r="H36" s="634"/>
      <c r="I36" s="634"/>
      <c r="J36" s="634"/>
      <c r="K36" s="634"/>
      <c r="L36" s="634"/>
      <c r="M36" s="634"/>
      <c r="N36" s="634"/>
      <c r="O36" s="634"/>
      <c r="P36" s="634"/>
      <c r="Q36" s="635"/>
      <c r="R36" s="636">
        <v>44948</v>
      </c>
      <c r="S36" s="637"/>
      <c r="T36" s="637"/>
      <c r="U36" s="637"/>
      <c r="V36" s="637"/>
      <c r="W36" s="637"/>
      <c r="X36" s="637"/>
      <c r="Y36" s="638"/>
      <c r="Z36" s="639">
        <v>1.4</v>
      </c>
      <c r="AA36" s="639"/>
      <c r="AB36" s="639"/>
      <c r="AC36" s="639"/>
      <c r="AD36" s="640" t="s">
        <v>235</v>
      </c>
      <c r="AE36" s="640"/>
      <c r="AF36" s="640"/>
      <c r="AG36" s="640"/>
      <c r="AH36" s="640"/>
      <c r="AI36" s="640"/>
      <c r="AJ36" s="640"/>
      <c r="AK36" s="640"/>
      <c r="AL36" s="641" t="s">
        <v>235</v>
      </c>
      <c r="AM36" s="642"/>
      <c r="AN36" s="642"/>
      <c r="AO36" s="643"/>
      <c r="AP36" s="218"/>
      <c r="AQ36" s="702" t="s">
        <v>329</v>
      </c>
      <c r="AR36" s="703"/>
      <c r="AS36" s="703"/>
      <c r="AT36" s="703"/>
      <c r="AU36" s="703"/>
      <c r="AV36" s="703"/>
      <c r="AW36" s="703"/>
      <c r="AX36" s="703"/>
      <c r="AY36" s="704"/>
      <c r="AZ36" s="625">
        <v>396186</v>
      </c>
      <c r="BA36" s="626"/>
      <c r="BB36" s="626"/>
      <c r="BC36" s="626"/>
      <c r="BD36" s="626"/>
      <c r="BE36" s="626"/>
      <c r="BF36" s="698"/>
      <c r="BG36" s="622" t="s">
        <v>330</v>
      </c>
      <c r="BH36" s="623"/>
      <c r="BI36" s="623"/>
      <c r="BJ36" s="623"/>
      <c r="BK36" s="623"/>
      <c r="BL36" s="623"/>
      <c r="BM36" s="623"/>
      <c r="BN36" s="623"/>
      <c r="BO36" s="623"/>
      <c r="BP36" s="623"/>
      <c r="BQ36" s="623"/>
      <c r="BR36" s="623"/>
      <c r="BS36" s="623"/>
      <c r="BT36" s="623"/>
      <c r="BU36" s="624"/>
      <c r="BV36" s="625">
        <v>5029</v>
      </c>
      <c r="BW36" s="626"/>
      <c r="BX36" s="626"/>
      <c r="BY36" s="626"/>
      <c r="BZ36" s="626"/>
      <c r="CA36" s="626"/>
      <c r="CB36" s="698"/>
      <c r="CD36" s="633" t="s">
        <v>331</v>
      </c>
      <c r="CE36" s="634"/>
      <c r="CF36" s="634"/>
      <c r="CG36" s="634"/>
      <c r="CH36" s="634"/>
      <c r="CI36" s="634"/>
      <c r="CJ36" s="634"/>
      <c r="CK36" s="634"/>
      <c r="CL36" s="634"/>
      <c r="CM36" s="634"/>
      <c r="CN36" s="634"/>
      <c r="CO36" s="634"/>
      <c r="CP36" s="634"/>
      <c r="CQ36" s="635"/>
      <c r="CR36" s="636">
        <v>316119</v>
      </c>
      <c r="CS36" s="637"/>
      <c r="CT36" s="637"/>
      <c r="CU36" s="637"/>
      <c r="CV36" s="637"/>
      <c r="CW36" s="637"/>
      <c r="CX36" s="637"/>
      <c r="CY36" s="638"/>
      <c r="CZ36" s="641">
        <v>10.199999999999999</v>
      </c>
      <c r="DA36" s="666"/>
      <c r="DB36" s="666"/>
      <c r="DC36" s="670"/>
      <c r="DD36" s="645">
        <v>199973</v>
      </c>
      <c r="DE36" s="637"/>
      <c r="DF36" s="637"/>
      <c r="DG36" s="637"/>
      <c r="DH36" s="637"/>
      <c r="DI36" s="637"/>
      <c r="DJ36" s="637"/>
      <c r="DK36" s="638"/>
      <c r="DL36" s="645">
        <v>173982</v>
      </c>
      <c r="DM36" s="637"/>
      <c r="DN36" s="637"/>
      <c r="DO36" s="637"/>
      <c r="DP36" s="637"/>
      <c r="DQ36" s="637"/>
      <c r="DR36" s="637"/>
      <c r="DS36" s="637"/>
      <c r="DT36" s="637"/>
      <c r="DU36" s="637"/>
      <c r="DV36" s="638"/>
      <c r="DW36" s="641">
        <v>8.6999999999999993</v>
      </c>
      <c r="DX36" s="666"/>
      <c r="DY36" s="666"/>
      <c r="DZ36" s="666"/>
      <c r="EA36" s="666"/>
      <c r="EB36" s="666"/>
      <c r="EC36" s="667"/>
    </row>
    <row r="37" spans="2:133" ht="11.25" customHeight="1" x14ac:dyDescent="0.15">
      <c r="B37" s="633" t="s">
        <v>332</v>
      </c>
      <c r="C37" s="634"/>
      <c r="D37" s="634"/>
      <c r="E37" s="634"/>
      <c r="F37" s="634"/>
      <c r="G37" s="634"/>
      <c r="H37" s="634"/>
      <c r="I37" s="634"/>
      <c r="J37" s="634"/>
      <c r="K37" s="634"/>
      <c r="L37" s="634"/>
      <c r="M37" s="634"/>
      <c r="N37" s="634"/>
      <c r="O37" s="634"/>
      <c r="P37" s="634"/>
      <c r="Q37" s="635"/>
      <c r="R37" s="636">
        <v>74100</v>
      </c>
      <c r="S37" s="637"/>
      <c r="T37" s="637"/>
      <c r="U37" s="637"/>
      <c r="V37" s="637"/>
      <c r="W37" s="637"/>
      <c r="X37" s="637"/>
      <c r="Y37" s="638"/>
      <c r="Z37" s="639">
        <v>2.2999999999999998</v>
      </c>
      <c r="AA37" s="639"/>
      <c r="AB37" s="639"/>
      <c r="AC37" s="639"/>
      <c r="AD37" s="640">
        <v>4718</v>
      </c>
      <c r="AE37" s="640"/>
      <c r="AF37" s="640"/>
      <c r="AG37" s="640"/>
      <c r="AH37" s="640"/>
      <c r="AI37" s="640"/>
      <c r="AJ37" s="640"/>
      <c r="AK37" s="640"/>
      <c r="AL37" s="641">
        <v>0.2</v>
      </c>
      <c r="AM37" s="642"/>
      <c r="AN37" s="642"/>
      <c r="AO37" s="643"/>
      <c r="AQ37" s="699" t="s">
        <v>333</v>
      </c>
      <c r="AR37" s="700"/>
      <c r="AS37" s="700"/>
      <c r="AT37" s="700"/>
      <c r="AU37" s="700"/>
      <c r="AV37" s="700"/>
      <c r="AW37" s="700"/>
      <c r="AX37" s="700"/>
      <c r="AY37" s="701"/>
      <c r="AZ37" s="636">
        <v>153765</v>
      </c>
      <c r="BA37" s="637"/>
      <c r="BB37" s="637"/>
      <c r="BC37" s="637"/>
      <c r="BD37" s="668"/>
      <c r="BE37" s="668"/>
      <c r="BF37" s="691"/>
      <c r="BG37" s="633" t="s">
        <v>334</v>
      </c>
      <c r="BH37" s="634"/>
      <c r="BI37" s="634"/>
      <c r="BJ37" s="634"/>
      <c r="BK37" s="634"/>
      <c r="BL37" s="634"/>
      <c r="BM37" s="634"/>
      <c r="BN37" s="634"/>
      <c r="BO37" s="634"/>
      <c r="BP37" s="634"/>
      <c r="BQ37" s="634"/>
      <c r="BR37" s="634"/>
      <c r="BS37" s="634"/>
      <c r="BT37" s="634"/>
      <c r="BU37" s="635"/>
      <c r="BV37" s="636">
        <v>941</v>
      </c>
      <c r="BW37" s="637"/>
      <c r="BX37" s="637"/>
      <c r="BY37" s="637"/>
      <c r="BZ37" s="637"/>
      <c r="CA37" s="637"/>
      <c r="CB37" s="646"/>
      <c r="CD37" s="633" t="s">
        <v>335</v>
      </c>
      <c r="CE37" s="634"/>
      <c r="CF37" s="634"/>
      <c r="CG37" s="634"/>
      <c r="CH37" s="634"/>
      <c r="CI37" s="634"/>
      <c r="CJ37" s="634"/>
      <c r="CK37" s="634"/>
      <c r="CL37" s="634"/>
      <c r="CM37" s="634"/>
      <c r="CN37" s="634"/>
      <c r="CO37" s="634"/>
      <c r="CP37" s="634"/>
      <c r="CQ37" s="635"/>
      <c r="CR37" s="636">
        <v>86935</v>
      </c>
      <c r="CS37" s="668"/>
      <c r="CT37" s="668"/>
      <c r="CU37" s="668"/>
      <c r="CV37" s="668"/>
      <c r="CW37" s="668"/>
      <c r="CX37" s="668"/>
      <c r="CY37" s="669"/>
      <c r="CZ37" s="641">
        <v>2.8</v>
      </c>
      <c r="DA37" s="666"/>
      <c r="DB37" s="666"/>
      <c r="DC37" s="670"/>
      <c r="DD37" s="645">
        <v>86935</v>
      </c>
      <c r="DE37" s="668"/>
      <c r="DF37" s="668"/>
      <c r="DG37" s="668"/>
      <c r="DH37" s="668"/>
      <c r="DI37" s="668"/>
      <c r="DJ37" s="668"/>
      <c r="DK37" s="669"/>
      <c r="DL37" s="645">
        <v>86935</v>
      </c>
      <c r="DM37" s="668"/>
      <c r="DN37" s="668"/>
      <c r="DO37" s="668"/>
      <c r="DP37" s="668"/>
      <c r="DQ37" s="668"/>
      <c r="DR37" s="668"/>
      <c r="DS37" s="668"/>
      <c r="DT37" s="668"/>
      <c r="DU37" s="668"/>
      <c r="DV37" s="669"/>
      <c r="DW37" s="641">
        <v>4.4000000000000004</v>
      </c>
      <c r="DX37" s="666"/>
      <c r="DY37" s="666"/>
      <c r="DZ37" s="666"/>
      <c r="EA37" s="666"/>
      <c r="EB37" s="666"/>
      <c r="EC37" s="667"/>
    </row>
    <row r="38" spans="2:133" ht="11.25" customHeight="1" x14ac:dyDescent="0.15">
      <c r="B38" s="633" t="s">
        <v>336</v>
      </c>
      <c r="C38" s="634"/>
      <c r="D38" s="634"/>
      <c r="E38" s="634"/>
      <c r="F38" s="634"/>
      <c r="G38" s="634"/>
      <c r="H38" s="634"/>
      <c r="I38" s="634"/>
      <c r="J38" s="634"/>
      <c r="K38" s="634"/>
      <c r="L38" s="634"/>
      <c r="M38" s="634"/>
      <c r="N38" s="634"/>
      <c r="O38" s="634"/>
      <c r="P38" s="634"/>
      <c r="Q38" s="635"/>
      <c r="R38" s="636">
        <v>372900</v>
      </c>
      <c r="S38" s="637"/>
      <c r="T38" s="637"/>
      <c r="U38" s="637"/>
      <c r="V38" s="637"/>
      <c r="W38" s="637"/>
      <c r="X38" s="637"/>
      <c r="Y38" s="638"/>
      <c r="Z38" s="639">
        <v>11.3</v>
      </c>
      <c r="AA38" s="639"/>
      <c r="AB38" s="639"/>
      <c r="AC38" s="639"/>
      <c r="AD38" s="640" t="s">
        <v>141</v>
      </c>
      <c r="AE38" s="640"/>
      <c r="AF38" s="640"/>
      <c r="AG38" s="640"/>
      <c r="AH38" s="640"/>
      <c r="AI38" s="640"/>
      <c r="AJ38" s="640"/>
      <c r="AK38" s="640"/>
      <c r="AL38" s="641" t="s">
        <v>235</v>
      </c>
      <c r="AM38" s="642"/>
      <c r="AN38" s="642"/>
      <c r="AO38" s="643"/>
      <c r="AQ38" s="699" t="s">
        <v>337</v>
      </c>
      <c r="AR38" s="700"/>
      <c r="AS38" s="700"/>
      <c r="AT38" s="700"/>
      <c r="AU38" s="700"/>
      <c r="AV38" s="700"/>
      <c r="AW38" s="700"/>
      <c r="AX38" s="700"/>
      <c r="AY38" s="701"/>
      <c r="AZ38" s="636">
        <v>37490</v>
      </c>
      <c r="BA38" s="637"/>
      <c r="BB38" s="637"/>
      <c r="BC38" s="637"/>
      <c r="BD38" s="668"/>
      <c r="BE38" s="668"/>
      <c r="BF38" s="691"/>
      <c r="BG38" s="633" t="s">
        <v>338</v>
      </c>
      <c r="BH38" s="634"/>
      <c r="BI38" s="634"/>
      <c r="BJ38" s="634"/>
      <c r="BK38" s="634"/>
      <c r="BL38" s="634"/>
      <c r="BM38" s="634"/>
      <c r="BN38" s="634"/>
      <c r="BO38" s="634"/>
      <c r="BP38" s="634"/>
      <c r="BQ38" s="634"/>
      <c r="BR38" s="634"/>
      <c r="BS38" s="634"/>
      <c r="BT38" s="634"/>
      <c r="BU38" s="635"/>
      <c r="BV38" s="636">
        <v>397</v>
      </c>
      <c r="BW38" s="637"/>
      <c r="BX38" s="637"/>
      <c r="BY38" s="637"/>
      <c r="BZ38" s="637"/>
      <c r="CA38" s="637"/>
      <c r="CB38" s="646"/>
      <c r="CD38" s="633" t="s">
        <v>339</v>
      </c>
      <c r="CE38" s="634"/>
      <c r="CF38" s="634"/>
      <c r="CG38" s="634"/>
      <c r="CH38" s="634"/>
      <c r="CI38" s="634"/>
      <c r="CJ38" s="634"/>
      <c r="CK38" s="634"/>
      <c r="CL38" s="634"/>
      <c r="CM38" s="634"/>
      <c r="CN38" s="634"/>
      <c r="CO38" s="634"/>
      <c r="CP38" s="634"/>
      <c r="CQ38" s="635"/>
      <c r="CR38" s="636">
        <v>396186</v>
      </c>
      <c r="CS38" s="637"/>
      <c r="CT38" s="637"/>
      <c r="CU38" s="637"/>
      <c r="CV38" s="637"/>
      <c r="CW38" s="637"/>
      <c r="CX38" s="637"/>
      <c r="CY38" s="638"/>
      <c r="CZ38" s="641">
        <v>12.8</v>
      </c>
      <c r="DA38" s="666"/>
      <c r="DB38" s="666"/>
      <c r="DC38" s="670"/>
      <c r="DD38" s="645">
        <v>359480</v>
      </c>
      <c r="DE38" s="637"/>
      <c r="DF38" s="637"/>
      <c r="DG38" s="637"/>
      <c r="DH38" s="637"/>
      <c r="DI38" s="637"/>
      <c r="DJ38" s="637"/>
      <c r="DK38" s="638"/>
      <c r="DL38" s="645">
        <v>189462</v>
      </c>
      <c r="DM38" s="637"/>
      <c r="DN38" s="637"/>
      <c r="DO38" s="637"/>
      <c r="DP38" s="637"/>
      <c r="DQ38" s="637"/>
      <c r="DR38" s="637"/>
      <c r="DS38" s="637"/>
      <c r="DT38" s="637"/>
      <c r="DU38" s="637"/>
      <c r="DV38" s="638"/>
      <c r="DW38" s="641">
        <v>9.5</v>
      </c>
      <c r="DX38" s="666"/>
      <c r="DY38" s="666"/>
      <c r="DZ38" s="666"/>
      <c r="EA38" s="666"/>
      <c r="EB38" s="666"/>
      <c r="EC38" s="667"/>
    </row>
    <row r="39" spans="2:133" ht="11.25" customHeight="1" x14ac:dyDescent="0.15">
      <c r="B39" s="633" t="s">
        <v>340</v>
      </c>
      <c r="C39" s="634"/>
      <c r="D39" s="634"/>
      <c r="E39" s="634"/>
      <c r="F39" s="634"/>
      <c r="G39" s="634"/>
      <c r="H39" s="634"/>
      <c r="I39" s="634"/>
      <c r="J39" s="634"/>
      <c r="K39" s="634"/>
      <c r="L39" s="634"/>
      <c r="M39" s="634"/>
      <c r="N39" s="634"/>
      <c r="O39" s="634"/>
      <c r="P39" s="634"/>
      <c r="Q39" s="635"/>
      <c r="R39" s="636" t="s">
        <v>235</v>
      </c>
      <c r="S39" s="637"/>
      <c r="T39" s="637"/>
      <c r="U39" s="637"/>
      <c r="V39" s="637"/>
      <c r="W39" s="637"/>
      <c r="X39" s="637"/>
      <c r="Y39" s="638"/>
      <c r="Z39" s="639" t="s">
        <v>235</v>
      </c>
      <c r="AA39" s="639"/>
      <c r="AB39" s="639"/>
      <c r="AC39" s="639"/>
      <c r="AD39" s="640" t="s">
        <v>235</v>
      </c>
      <c r="AE39" s="640"/>
      <c r="AF39" s="640"/>
      <c r="AG39" s="640"/>
      <c r="AH39" s="640"/>
      <c r="AI39" s="640"/>
      <c r="AJ39" s="640"/>
      <c r="AK39" s="640"/>
      <c r="AL39" s="641" t="s">
        <v>235</v>
      </c>
      <c r="AM39" s="642"/>
      <c r="AN39" s="642"/>
      <c r="AO39" s="643"/>
      <c r="AQ39" s="699" t="s">
        <v>341</v>
      </c>
      <c r="AR39" s="700"/>
      <c r="AS39" s="700"/>
      <c r="AT39" s="700"/>
      <c r="AU39" s="700"/>
      <c r="AV39" s="700"/>
      <c r="AW39" s="700"/>
      <c r="AX39" s="700"/>
      <c r="AY39" s="701"/>
      <c r="AZ39" s="636" t="s">
        <v>235</v>
      </c>
      <c r="BA39" s="637"/>
      <c r="BB39" s="637"/>
      <c r="BC39" s="637"/>
      <c r="BD39" s="668"/>
      <c r="BE39" s="668"/>
      <c r="BF39" s="691"/>
      <c r="BG39" s="633" t="s">
        <v>342</v>
      </c>
      <c r="BH39" s="634"/>
      <c r="BI39" s="634"/>
      <c r="BJ39" s="634"/>
      <c r="BK39" s="634"/>
      <c r="BL39" s="634"/>
      <c r="BM39" s="634"/>
      <c r="BN39" s="634"/>
      <c r="BO39" s="634"/>
      <c r="BP39" s="634"/>
      <c r="BQ39" s="634"/>
      <c r="BR39" s="634"/>
      <c r="BS39" s="634"/>
      <c r="BT39" s="634"/>
      <c r="BU39" s="635"/>
      <c r="BV39" s="636">
        <v>655</v>
      </c>
      <c r="BW39" s="637"/>
      <c r="BX39" s="637"/>
      <c r="BY39" s="637"/>
      <c r="BZ39" s="637"/>
      <c r="CA39" s="637"/>
      <c r="CB39" s="646"/>
      <c r="CD39" s="633" t="s">
        <v>343</v>
      </c>
      <c r="CE39" s="634"/>
      <c r="CF39" s="634"/>
      <c r="CG39" s="634"/>
      <c r="CH39" s="634"/>
      <c r="CI39" s="634"/>
      <c r="CJ39" s="634"/>
      <c r="CK39" s="634"/>
      <c r="CL39" s="634"/>
      <c r="CM39" s="634"/>
      <c r="CN39" s="634"/>
      <c r="CO39" s="634"/>
      <c r="CP39" s="634"/>
      <c r="CQ39" s="635"/>
      <c r="CR39" s="636">
        <v>115270</v>
      </c>
      <c r="CS39" s="668"/>
      <c r="CT39" s="668"/>
      <c r="CU39" s="668"/>
      <c r="CV39" s="668"/>
      <c r="CW39" s="668"/>
      <c r="CX39" s="668"/>
      <c r="CY39" s="669"/>
      <c r="CZ39" s="641">
        <v>3.7</v>
      </c>
      <c r="DA39" s="666"/>
      <c r="DB39" s="666"/>
      <c r="DC39" s="670"/>
      <c r="DD39" s="645">
        <v>62039</v>
      </c>
      <c r="DE39" s="668"/>
      <c r="DF39" s="668"/>
      <c r="DG39" s="668"/>
      <c r="DH39" s="668"/>
      <c r="DI39" s="668"/>
      <c r="DJ39" s="668"/>
      <c r="DK39" s="669"/>
      <c r="DL39" s="645" t="s">
        <v>141</v>
      </c>
      <c r="DM39" s="668"/>
      <c r="DN39" s="668"/>
      <c r="DO39" s="668"/>
      <c r="DP39" s="668"/>
      <c r="DQ39" s="668"/>
      <c r="DR39" s="668"/>
      <c r="DS39" s="668"/>
      <c r="DT39" s="668"/>
      <c r="DU39" s="668"/>
      <c r="DV39" s="669"/>
      <c r="DW39" s="641" t="s">
        <v>235</v>
      </c>
      <c r="DX39" s="666"/>
      <c r="DY39" s="666"/>
      <c r="DZ39" s="666"/>
      <c r="EA39" s="666"/>
      <c r="EB39" s="666"/>
      <c r="EC39" s="667"/>
    </row>
    <row r="40" spans="2:133" ht="11.25" customHeight="1" x14ac:dyDescent="0.15">
      <c r="B40" s="633" t="s">
        <v>344</v>
      </c>
      <c r="C40" s="634"/>
      <c r="D40" s="634"/>
      <c r="E40" s="634"/>
      <c r="F40" s="634"/>
      <c r="G40" s="634"/>
      <c r="H40" s="634"/>
      <c r="I40" s="634"/>
      <c r="J40" s="634"/>
      <c r="K40" s="634"/>
      <c r="L40" s="634"/>
      <c r="M40" s="634"/>
      <c r="N40" s="634"/>
      <c r="O40" s="634"/>
      <c r="P40" s="634"/>
      <c r="Q40" s="635"/>
      <c r="R40" s="636">
        <v>15800</v>
      </c>
      <c r="S40" s="637"/>
      <c r="T40" s="637"/>
      <c r="U40" s="637"/>
      <c r="V40" s="637"/>
      <c r="W40" s="637"/>
      <c r="X40" s="637"/>
      <c r="Y40" s="638"/>
      <c r="Z40" s="639">
        <v>0.5</v>
      </c>
      <c r="AA40" s="639"/>
      <c r="AB40" s="639"/>
      <c r="AC40" s="639"/>
      <c r="AD40" s="640" t="s">
        <v>141</v>
      </c>
      <c r="AE40" s="640"/>
      <c r="AF40" s="640"/>
      <c r="AG40" s="640"/>
      <c r="AH40" s="640"/>
      <c r="AI40" s="640"/>
      <c r="AJ40" s="640"/>
      <c r="AK40" s="640"/>
      <c r="AL40" s="641" t="s">
        <v>235</v>
      </c>
      <c r="AM40" s="642"/>
      <c r="AN40" s="642"/>
      <c r="AO40" s="643"/>
      <c r="AQ40" s="699" t="s">
        <v>345</v>
      </c>
      <c r="AR40" s="700"/>
      <c r="AS40" s="700"/>
      <c r="AT40" s="700"/>
      <c r="AU40" s="700"/>
      <c r="AV40" s="700"/>
      <c r="AW40" s="700"/>
      <c r="AX40" s="700"/>
      <c r="AY40" s="701"/>
      <c r="AZ40" s="636" t="s">
        <v>235</v>
      </c>
      <c r="BA40" s="637"/>
      <c r="BB40" s="637"/>
      <c r="BC40" s="637"/>
      <c r="BD40" s="668"/>
      <c r="BE40" s="668"/>
      <c r="BF40" s="691"/>
      <c r="BG40" s="684" t="s">
        <v>346</v>
      </c>
      <c r="BH40" s="685"/>
      <c r="BI40" s="685"/>
      <c r="BJ40" s="685"/>
      <c r="BK40" s="685"/>
      <c r="BL40" s="214"/>
      <c r="BM40" s="634" t="s">
        <v>347</v>
      </c>
      <c r="BN40" s="634"/>
      <c r="BO40" s="634"/>
      <c r="BP40" s="634"/>
      <c r="BQ40" s="634"/>
      <c r="BR40" s="634"/>
      <c r="BS40" s="634"/>
      <c r="BT40" s="634"/>
      <c r="BU40" s="635"/>
      <c r="BV40" s="636">
        <v>93</v>
      </c>
      <c r="BW40" s="637"/>
      <c r="BX40" s="637"/>
      <c r="BY40" s="637"/>
      <c r="BZ40" s="637"/>
      <c r="CA40" s="637"/>
      <c r="CB40" s="646"/>
      <c r="CD40" s="633" t="s">
        <v>348</v>
      </c>
      <c r="CE40" s="634"/>
      <c r="CF40" s="634"/>
      <c r="CG40" s="634"/>
      <c r="CH40" s="634"/>
      <c r="CI40" s="634"/>
      <c r="CJ40" s="634"/>
      <c r="CK40" s="634"/>
      <c r="CL40" s="634"/>
      <c r="CM40" s="634"/>
      <c r="CN40" s="634"/>
      <c r="CO40" s="634"/>
      <c r="CP40" s="634"/>
      <c r="CQ40" s="635"/>
      <c r="CR40" s="636">
        <v>4480</v>
      </c>
      <c r="CS40" s="637"/>
      <c r="CT40" s="637"/>
      <c r="CU40" s="637"/>
      <c r="CV40" s="637"/>
      <c r="CW40" s="637"/>
      <c r="CX40" s="637"/>
      <c r="CY40" s="638"/>
      <c r="CZ40" s="641">
        <v>0.1</v>
      </c>
      <c r="DA40" s="666"/>
      <c r="DB40" s="666"/>
      <c r="DC40" s="670"/>
      <c r="DD40" s="645">
        <v>1680</v>
      </c>
      <c r="DE40" s="637"/>
      <c r="DF40" s="637"/>
      <c r="DG40" s="637"/>
      <c r="DH40" s="637"/>
      <c r="DI40" s="637"/>
      <c r="DJ40" s="637"/>
      <c r="DK40" s="638"/>
      <c r="DL40" s="645">
        <v>1680</v>
      </c>
      <c r="DM40" s="637"/>
      <c r="DN40" s="637"/>
      <c r="DO40" s="637"/>
      <c r="DP40" s="637"/>
      <c r="DQ40" s="637"/>
      <c r="DR40" s="637"/>
      <c r="DS40" s="637"/>
      <c r="DT40" s="637"/>
      <c r="DU40" s="637"/>
      <c r="DV40" s="638"/>
      <c r="DW40" s="641">
        <v>0.1</v>
      </c>
      <c r="DX40" s="666"/>
      <c r="DY40" s="666"/>
      <c r="DZ40" s="666"/>
      <c r="EA40" s="666"/>
      <c r="EB40" s="666"/>
      <c r="EC40" s="667"/>
    </row>
    <row r="41" spans="2:133" ht="11.25" customHeight="1" x14ac:dyDescent="0.15">
      <c r="B41" s="657" t="s">
        <v>349</v>
      </c>
      <c r="C41" s="658"/>
      <c r="D41" s="658"/>
      <c r="E41" s="658"/>
      <c r="F41" s="658"/>
      <c r="G41" s="658"/>
      <c r="H41" s="658"/>
      <c r="I41" s="658"/>
      <c r="J41" s="658"/>
      <c r="K41" s="658"/>
      <c r="L41" s="658"/>
      <c r="M41" s="658"/>
      <c r="N41" s="658"/>
      <c r="O41" s="658"/>
      <c r="P41" s="658"/>
      <c r="Q41" s="659"/>
      <c r="R41" s="708">
        <v>3285761</v>
      </c>
      <c r="S41" s="709"/>
      <c r="T41" s="709"/>
      <c r="U41" s="709"/>
      <c r="V41" s="709"/>
      <c r="W41" s="709"/>
      <c r="X41" s="709"/>
      <c r="Y41" s="713"/>
      <c r="Z41" s="714">
        <v>100</v>
      </c>
      <c r="AA41" s="714"/>
      <c r="AB41" s="714"/>
      <c r="AC41" s="714"/>
      <c r="AD41" s="715">
        <v>1982027</v>
      </c>
      <c r="AE41" s="715"/>
      <c r="AF41" s="715"/>
      <c r="AG41" s="715"/>
      <c r="AH41" s="715"/>
      <c r="AI41" s="715"/>
      <c r="AJ41" s="715"/>
      <c r="AK41" s="715"/>
      <c r="AL41" s="716">
        <v>100</v>
      </c>
      <c r="AM41" s="696"/>
      <c r="AN41" s="696"/>
      <c r="AO41" s="717"/>
      <c r="AQ41" s="699" t="s">
        <v>350</v>
      </c>
      <c r="AR41" s="700"/>
      <c r="AS41" s="700"/>
      <c r="AT41" s="700"/>
      <c r="AU41" s="700"/>
      <c r="AV41" s="700"/>
      <c r="AW41" s="700"/>
      <c r="AX41" s="700"/>
      <c r="AY41" s="701"/>
      <c r="AZ41" s="636">
        <v>52247</v>
      </c>
      <c r="BA41" s="637"/>
      <c r="BB41" s="637"/>
      <c r="BC41" s="637"/>
      <c r="BD41" s="668"/>
      <c r="BE41" s="668"/>
      <c r="BF41" s="691"/>
      <c r="BG41" s="684"/>
      <c r="BH41" s="685"/>
      <c r="BI41" s="685"/>
      <c r="BJ41" s="685"/>
      <c r="BK41" s="685"/>
      <c r="BL41" s="214"/>
      <c r="BM41" s="634" t="s">
        <v>351</v>
      </c>
      <c r="BN41" s="634"/>
      <c r="BO41" s="634"/>
      <c r="BP41" s="634"/>
      <c r="BQ41" s="634"/>
      <c r="BR41" s="634"/>
      <c r="BS41" s="634"/>
      <c r="BT41" s="634"/>
      <c r="BU41" s="635"/>
      <c r="BV41" s="636" t="s">
        <v>235</v>
      </c>
      <c r="BW41" s="637"/>
      <c r="BX41" s="637"/>
      <c r="BY41" s="637"/>
      <c r="BZ41" s="637"/>
      <c r="CA41" s="637"/>
      <c r="CB41" s="646"/>
      <c r="CD41" s="633" t="s">
        <v>352</v>
      </c>
      <c r="CE41" s="634"/>
      <c r="CF41" s="634"/>
      <c r="CG41" s="634"/>
      <c r="CH41" s="634"/>
      <c r="CI41" s="634"/>
      <c r="CJ41" s="634"/>
      <c r="CK41" s="634"/>
      <c r="CL41" s="634"/>
      <c r="CM41" s="634"/>
      <c r="CN41" s="634"/>
      <c r="CO41" s="634"/>
      <c r="CP41" s="634"/>
      <c r="CQ41" s="635"/>
      <c r="CR41" s="636" t="s">
        <v>131</v>
      </c>
      <c r="CS41" s="668"/>
      <c r="CT41" s="668"/>
      <c r="CU41" s="668"/>
      <c r="CV41" s="668"/>
      <c r="CW41" s="668"/>
      <c r="CX41" s="668"/>
      <c r="CY41" s="669"/>
      <c r="CZ41" s="641" t="s">
        <v>131</v>
      </c>
      <c r="DA41" s="666"/>
      <c r="DB41" s="666"/>
      <c r="DC41" s="670"/>
      <c r="DD41" s="645" t="s">
        <v>131</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353</v>
      </c>
      <c r="AR42" s="706"/>
      <c r="AS42" s="706"/>
      <c r="AT42" s="706"/>
      <c r="AU42" s="706"/>
      <c r="AV42" s="706"/>
      <c r="AW42" s="706"/>
      <c r="AX42" s="706"/>
      <c r="AY42" s="707"/>
      <c r="AZ42" s="708">
        <v>152684</v>
      </c>
      <c r="BA42" s="709"/>
      <c r="BB42" s="709"/>
      <c r="BC42" s="709"/>
      <c r="BD42" s="695"/>
      <c r="BE42" s="695"/>
      <c r="BF42" s="697"/>
      <c r="BG42" s="686"/>
      <c r="BH42" s="687"/>
      <c r="BI42" s="687"/>
      <c r="BJ42" s="687"/>
      <c r="BK42" s="687"/>
      <c r="BL42" s="215"/>
      <c r="BM42" s="658" t="s">
        <v>354</v>
      </c>
      <c r="BN42" s="658"/>
      <c r="BO42" s="658"/>
      <c r="BP42" s="658"/>
      <c r="BQ42" s="658"/>
      <c r="BR42" s="658"/>
      <c r="BS42" s="658"/>
      <c r="BT42" s="658"/>
      <c r="BU42" s="659"/>
      <c r="BV42" s="708">
        <v>304</v>
      </c>
      <c r="BW42" s="709"/>
      <c r="BX42" s="709"/>
      <c r="BY42" s="709"/>
      <c r="BZ42" s="709"/>
      <c r="CA42" s="709"/>
      <c r="CB42" s="718"/>
      <c r="CD42" s="633" t="s">
        <v>355</v>
      </c>
      <c r="CE42" s="634"/>
      <c r="CF42" s="634"/>
      <c r="CG42" s="634"/>
      <c r="CH42" s="634"/>
      <c r="CI42" s="634"/>
      <c r="CJ42" s="634"/>
      <c r="CK42" s="634"/>
      <c r="CL42" s="634"/>
      <c r="CM42" s="634"/>
      <c r="CN42" s="634"/>
      <c r="CO42" s="634"/>
      <c r="CP42" s="634"/>
      <c r="CQ42" s="635"/>
      <c r="CR42" s="636">
        <v>733309</v>
      </c>
      <c r="CS42" s="668"/>
      <c r="CT42" s="668"/>
      <c r="CU42" s="668"/>
      <c r="CV42" s="668"/>
      <c r="CW42" s="668"/>
      <c r="CX42" s="668"/>
      <c r="CY42" s="669"/>
      <c r="CZ42" s="641">
        <v>23.8</v>
      </c>
      <c r="DA42" s="666"/>
      <c r="DB42" s="666"/>
      <c r="DC42" s="670"/>
      <c r="DD42" s="645">
        <v>220287</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356</v>
      </c>
      <c r="CD43" s="633" t="s">
        <v>357</v>
      </c>
      <c r="CE43" s="634"/>
      <c r="CF43" s="634"/>
      <c r="CG43" s="634"/>
      <c r="CH43" s="634"/>
      <c r="CI43" s="634"/>
      <c r="CJ43" s="634"/>
      <c r="CK43" s="634"/>
      <c r="CL43" s="634"/>
      <c r="CM43" s="634"/>
      <c r="CN43" s="634"/>
      <c r="CO43" s="634"/>
      <c r="CP43" s="634"/>
      <c r="CQ43" s="635"/>
      <c r="CR43" s="636">
        <v>2556</v>
      </c>
      <c r="CS43" s="668"/>
      <c r="CT43" s="668"/>
      <c r="CU43" s="668"/>
      <c r="CV43" s="668"/>
      <c r="CW43" s="668"/>
      <c r="CX43" s="668"/>
      <c r="CY43" s="669"/>
      <c r="CZ43" s="641">
        <v>0.1</v>
      </c>
      <c r="DA43" s="666"/>
      <c r="DB43" s="666"/>
      <c r="DC43" s="670"/>
      <c r="DD43" s="645">
        <v>2556</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358</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305</v>
      </c>
      <c r="CE44" s="673"/>
      <c r="CF44" s="633" t="s">
        <v>359</v>
      </c>
      <c r="CG44" s="634"/>
      <c r="CH44" s="634"/>
      <c r="CI44" s="634"/>
      <c r="CJ44" s="634"/>
      <c r="CK44" s="634"/>
      <c r="CL44" s="634"/>
      <c r="CM44" s="634"/>
      <c r="CN44" s="634"/>
      <c r="CO44" s="634"/>
      <c r="CP44" s="634"/>
      <c r="CQ44" s="635"/>
      <c r="CR44" s="636">
        <v>706147</v>
      </c>
      <c r="CS44" s="637"/>
      <c r="CT44" s="637"/>
      <c r="CU44" s="637"/>
      <c r="CV44" s="637"/>
      <c r="CW44" s="637"/>
      <c r="CX44" s="637"/>
      <c r="CY44" s="638"/>
      <c r="CZ44" s="641">
        <v>22.9</v>
      </c>
      <c r="DA44" s="642"/>
      <c r="DB44" s="642"/>
      <c r="DC44" s="648"/>
      <c r="DD44" s="645">
        <v>193125</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360</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361</v>
      </c>
      <c r="CG45" s="634"/>
      <c r="CH45" s="634"/>
      <c r="CI45" s="634"/>
      <c r="CJ45" s="634"/>
      <c r="CK45" s="634"/>
      <c r="CL45" s="634"/>
      <c r="CM45" s="634"/>
      <c r="CN45" s="634"/>
      <c r="CO45" s="634"/>
      <c r="CP45" s="634"/>
      <c r="CQ45" s="635"/>
      <c r="CR45" s="636">
        <v>191301</v>
      </c>
      <c r="CS45" s="668"/>
      <c r="CT45" s="668"/>
      <c r="CU45" s="668"/>
      <c r="CV45" s="668"/>
      <c r="CW45" s="668"/>
      <c r="CX45" s="668"/>
      <c r="CY45" s="669"/>
      <c r="CZ45" s="641">
        <v>6.2</v>
      </c>
      <c r="DA45" s="666"/>
      <c r="DB45" s="666"/>
      <c r="DC45" s="670"/>
      <c r="DD45" s="645">
        <v>14260</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362</v>
      </c>
      <c r="CG46" s="634"/>
      <c r="CH46" s="634"/>
      <c r="CI46" s="634"/>
      <c r="CJ46" s="634"/>
      <c r="CK46" s="634"/>
      <c r="CL46" s="634"/>
      <c r="CM46" s="634"/>
      <c r="CN46" s="634"/>
      <c r="CO46" s="634"/>
      <c r="CP46" s="634"/>
      <c r="CQ46" s="635"/>
      <c r="CR46" s="636">
        <v>493096</v>
      </c>
      <c r="CS46" s="637"/>
      <c r="CT46" s="637"/>
      <c r="CU46" s="637"/>
      <c r="CV46" s="637"/>
      <c r="CW46" s="637"/>
      <c r="CX46" s="637"/>
      <c r="CY46" s="638"/>
      <c r="CZ46" s="641">
        <v>16</v>
      </c>
      <c r="DA46" s="642"/>
      <c r="DB46" s="642"/>
      <c r="DC46" s="648"/>
      <c r="DD46" s="645">
        <v>165815</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363</v>
      </c>
      <c r="CG47" s="634"/>
      <c r="CH47" s="634"/>
      <c r="CI47" s="634"/>
      <c r="CJ47" s="634"/>
      <c r="CK47" s="634"/>
      <c r="CL47" s="634"/>
      <c r="CM47" s="634"/>
      <c r="CN47" s="634"/>
      <c r="CO47" s="634"/>
      <c r="CP47" s="634"/>
      <c r="CQ47" s="635"/>
      <c r="CR47" s="636">
        <v>27162</v>
      </c>
      <c r="CS47" s="668"/>
      <c r="CT47" s="668"/>
      <c r="CU47" s="668"/>
      <c r="CV47" s="668"/>
      <c r="CW47" s="668"/>
      <c r="CX47" s="668"/>
      <c r="CY47" s="669"/>
      <c r="CZ47" s="641">
        <v>0.9</v>
      </c>
      <c r="DA47" s="666"/>
      <c r="DB47" s="666"/>
      <c r="DC47" s="670"/>
      <c r="DD47" s="645">
        <v>27162</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364</v>
      </c>
      <c r="CG48" s="634"/>
      <c r="CH48" s="634"/>
      <c r="CI48" s="634"/>
      <c r="CJ48" s="634"/>
      <c r="CK48" s="634"/>
      <c r="CL48" s="634"/>
      <c r="CM48" s="634"/>
      <c r="CN48" s="634"/>
      <c r="CO48" s="634"/>
      <c r="CP48" s="634"/>
      <c r="CQ48" s="635"/>
      <c r="CR48" s="636" t="s">
        <v>235</v>
      </c>
      <c r="CS48" s="637"/>
      <c r="CT48" s="637"/>
      <c r="CU48" s="637"/>
      <c r="CV48" s="637"/>
      <c r="CW48" s="637"/>
      <c r="CX48" s="637"/>
      <c r="CY48" s="638"/>
      <c r="CZ48" s="641" t="s">
        <v>131</v>
      </c>
      <c r="DA48" s="642"/>
      <c r="DB48" s="642"/>
      <c r="DC48" s="648"/>
      <c r="DD48" s="645" t="s">
        <v>235</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365</v>
      </c>
      <c r="CE49" s="658"/>
      <c r="CF49" s="658"/>
      <c r="CG49" s="658"/>
      <c r="CH49" s="658"/>
      <c r="CI49" s="658"/>
      <c r="CJ49" s="658"/>
      <c r="CK49" s="658"/>
      <c r="CL49" s="658"/>
      <c r="CM49" s="658"/>
      <c r="CN49" s="658"/>
      <c r="CO49" s="658"/>
      <c r="CP49" s="658"/>
      <c r="CQ49" s="659"/>
      <c r="CR49" s="708">
        <v>3086127</v>
      </c>
      <c r="CS49" s="695"/>
      <c r="CT49" s="695"/>
      <c r="CU49" s="695"/>
      <c r="CV49" s="695"/>
      <c r="CW49" s="695"/>
      <c r="CX49" s="695"/>
      <c r="CY49" s="724"/>
      <c r="CZ49" s="716">
        <v>100</v>
      </c>
      <c r="DA49" s="725"/>
      <c r="DB49" s="725"/>
      <c r="DC49" s="726"/>
      <c r="DD49" s="727">
        <v>2075380</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k3KWRqSoXeLTIQy8plRUnCcF/5ix/oXqgjlAldyQTu+T/mdLaTrYEFKJdhFD/U0W9Vi7KguNNv4adEYtU6ooig==" saltValue="VKtEZ/4iEnRNhP6aWXsN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pane ySplit="6" topLeftCell="A19" activePane="bottomLeft" state="frozen"/>
      <selection pane="bottomLeft" activeCell="AK8" sqref="AK8:AO8"/>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366</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367</v>
      </c>
      <c r="DK2" s="736"/>
      <c r="DL2" s="736"/>
      <c r="DM2" s="736"/>
      <c r="DN2" s="736"/>
      <c r="DO2" s="737"/>
      <c r="DP2" s="222"/>
      <c r="DQ2" s="735" t="s">
        <v>368</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38" t="s">
        <v>369</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370</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15">
      <c r="A5" s="740" t="s">
        <v>371</v>
      </c>
      <c r="B5" s="741"/>
      <c r="C5" s="741"/>
      <c r="D5" s="741"/>
      <c r="E5" s="741"/>
      <c r="F5" s="741"/>
      <c r="G5" s="741"/>
      <c r="H5" s="741"/>
      <c r="I5" s="741"/>
      <c r="J5" s="741"/>
      <c r="K5" s="741"/>
      <c r="L5" s="741"/>
      <c r="M5" s="741"/>
      <c r="N5" s="741"/>
      <c r="O5" s="741"/>
      <c r="P5" s="742"/>
      <c r="Q5" s="746" t="s">
        <v>372</v>
      </c>
      <c r="R5" s="747"/>
      <c r="S5" s="747"/>
      <c r="T5" s="747"/>
      <c r="U5" s="748"/>
      <c r="V5" s="746" t="s">
        <v>373</v>
      </c>
      <c r="W5" s="747"/>
      <c r="X5" s="747"/>
      <c r="Y5" s="747"/>
      <c r="Z5" s="748"/>
      <c r="AA5" s="746" t="s">
        <v>374</v>
      </c>
      <c r="AB5" s="747"/>
      <c r="AC5" s="747"/>
      <c r="AD5" s="747"/>
      <c r="AE5" s="747"/>
      <c r="AF5" s="752" t="s">
        <v>375</v>
      </c>
      <c r="AG5" s="747"/>
      <c r="AH5" s="747"/>
      <c r="AI5" s="747"/>
      <c r="AJ5" s="753"/>
      <c r="AK5" s="747" t="s">
        <v>376</v>
      </c>
      <c r="AL5" s="747"/>
      <c r="AM5" s="747"/>
      <c r="AN5" s="747"/>
      <c r="AO5" s="748"/>
      <c r="AP5" s="746" t="s">
        <v>377</v>
      </c>
      <c r="AQ5" s="747"/>
      <c r="AR5" s="747"/>
      <c r="AS5" s="747"/>
      <c r="AT5" s="748"/>
      <c r="AU5" s="746" t="s">
        <v>378</v>
      </c>
      <c r="AV5" s="747"/>
      <c r="AW5" s="747"/>
      <c r="AX5" s="747"/>
      <c r="AY5" s="753"/>
      <c r="AZ5" s="226"/>
      <c r="BA5" s="226"/>
      <c r="BB5" s="226"/>
      <c r="BC5" s="226"/>
      <c r="BD5" s="226"/>
      <c r="BE5" s="227"/>
      <c r="BF5" s="227"/>
      <c r="BG5" s="227"/>
      <c r="BH5" s="227"/>
      <c r="BI5" s="227"/>
      <c r="BJ5" s="227"/>
      <c r="BK5" s="227"/>
      <c r="BL5" s="227"/>
      <c r="BM5" s="227"/>
      <c r="BN5" s="227"/>
      <c r="BO5" s="227"/>
      <c r="BP5" s="227"/>
      <c r="BQ5" s="740" t="s">
        <v>379</v>
      </c>
      <c r="BR5" s="741"/>
      <c r="BS5" s="741"/>
      <c r="BT5" s="741"/>
      <c r="BU5" s="741"/>
      <c r="BV5" s="741"/>
      <c r="BW5" s="741"/>
      <c r="BX5" s="741"/>
      <c r="BY5" s="741"/>
      <c r="BZ5" s="741"/>
      <c r="CA5" s="741"/>
      <c r="CB5" s="741"/>
      <c r="CC5" s="741"/>
      <c r="CD5" s="741"/>
      <c r="CE5" s="741"/>
      <c r="CF5" s="741"/>
      <c r="CG5" s="742"/>
      <c r="CH5" s="746" t="s">
        <v>380</v>
      </c>
      <c r="CI5" s="747"/>
      <c r="CJ5" s="747"/>
      <c r="CK5" s="747"/>
      <c r="CL5" s="748"/>
      <c r="CM5" s="746" t="s">
        <v>381</v>
      </c>
      <c r="CN5" s="747"/>
      <c r="CO5" s="747"/>
      <c r="CP5" s="747"/>
      <c r="CQ5" s="748"/>
      <c r="CR5" s="746" t="s">
        <v>382</v>
      </c>
      <c r="CS5" s="747"/>
      <c r="CT5" s="747"/>
      <c r="CU5" s="747"/>
      <c r="CV5" s="748"/>
      <c r="CW5" s="746" t="s">
        <v>383</v>
      </c>
      <c r="CX5" s="747"/>
      <c r="CY5" s="747"/>
      <c r="CZ5" s="747"/>
      <c r="DA5" s="748"/>
      <c r="DB5" s="746" t="s">
        <v>384</v>
      </c>
      <c r="DC5" s="747"/>
      <c r="DD5" s="747"/>
      <c r="DE5" s="747"/>
      <c r="DF5" s="748"/>
      <c r="DG5" s="776" t="s">
        <v>385</v>
      </c>
      <c r="DH5" s="777"/>
      <c r="DI5" s="777"/>
      <c r="DJ5" s="777"/>
      <c r="DK5" s="778"/>
      <c r="DL5" s="776" t="s">
        <v>386</v>
      </c>
      <c r="DM5" s="777"/>
      <c r="DN5" s="777"/>
      <c r="DO5" s="777"/>
      <c r="DP5" s="778"/>
      <c r="DQ5" s="746" t="s">
        <v>387</v>
      </c>
      <c r="DR5" s="747"/>
      <c r="DS5" s="747"/>
      <c r="DT5" s="747"/>
      <c r="DU5" s="748"/>
      <c r="DV5" s="746" t="s">
        <v>378</v>
      </c>
      <c r="DW5" s="747"/>
      <c r="DX5" s="747"/>
      <c r="DY5" s="747"/>
      <c r="DZ5" s="753"/>
      <c r="EA5" s="229"/>
    </row>
    <row r="6" spans="1:131" s="230"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15">
      <c r="A7" s="231">
        <v>1</v>
      </c>
      <c r="B7" s="762" t="s">
        <v>388</v>
      </c>
      <c r="C7" s="763"/>
      <c r="D7" s="763"/>
      <c r="E7" s="763"/>
      <c r="F7" s="763"/>
      <c r="G7" s="763"/>
      <c r="H7" s="763"/>
      <c r="I7" s="763"/>
      <c r="J7" s="763"/>
      <c r="K7" s="763"/>
      <c r="L7" s="763"/>
      <c r="M7" s="763"/>
      <c r="N7" s="763"/>
      <c r="O7" s="763"/>
      <c r="P7" s="764"/>
      <c r="Q7" s="765">
        <v>3285</v>
      </c>
      <c r="R7" s="766"/>
      <c r="S7" s="766"/>
      <c r="T7" s="766"/>
      <c r="U7" s="766"/>
      <c r="V7" s="766">
        <v>3086</v>
      </c>
      <c r="W7" s="766"/>
      <c r="X7" s="766"/>
      <c r="Y7" s="766"/>
      <c r="Z7" s="766"/>
      <c r="AA7" s="766">
        <v>199</v>
      </c>
      <c r="AB7" s="766"/>
      <c r="AC7" s="766"/>
      <c r="AD7" s="766"/>
      <c r="AE7" s="767"/>
      <c r="AF7" s="768">
        <v>198</v>
      </c>
      <c r="AG7" s="769"/>
      <c r="AH7" s="769"/>
      <c r="AI7" s="769"/>
      <c r="AJ7" s="770"/>
      <c r="AK7" s="771">
        <v>1</v>
      </c>
      <c r="AL7" s="772"/>
      <c r="AM7" s="772"/>
      <c r="AN7" s="772"/>
      <c r="AO7" s="772"/>
      <c r="AP7" s="772">
        <v>2798</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598</v>
      </c>
      <c r="BT7" s="760"/>
      <c r="BU7" s="760"/>
      <c r="BV7" s="760"/>
      <c r="BW7" s="760"/>
      <c r="BX7" s="760"/>
      <c r="BY7" s="760"/>
      <c r="BZ7" s="760"/>
      <c r="CA7" s="760"/>
      <c r="CB7" s="760"/>
      <c r="CC7" s="760"/>
      <c r="CD7" s="760"/>
      <c r="CE7" s="760"/>
      <c r="CF7" s="760"/>
      <c r="CG7" s="775"/>
      <c r="CH7" s="756">
        <v>1</v>
      </c>
      <c r="CI7" s="757"/>
      <c r="CJ7" s="757"/>
      <c r="CK7" s="757"/>
      <c r="CL7" s="758"/>
      <c r="CM7" s="756">
        <v>17</v>
      </c>
      <c r="CN7" s="757"/>
      <c r="CO7" s="757"/>
      <c r="CP7" s="757"/>
      <c r="CQ7" s="758"/>
      <c r="CR7" s="756">
        <v>32</v>
      </c>
      <c r="CS7" s="757"/>
      <c r="CT7" s="757"/>
      <c r="CU7" s="757"/>
      <c r="CV7" s="758"/>
      <c r="CW7" s="756" t="s">
        <v>599</v>
      </c>
      <c r="CX7" s="757"/>
      <c r="CY7" s="757"/>
      <c r="CZ7" s="757"/>
      <c r="DA7" s="758"/>
      <c r="DB7" s="756">
        <v>14</v>
      </c>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9"/>
    </row>
    <row r="8" spans="1:131" s="230" customFormat="1" ht="26.25" customHeight="1" x14ac:dyDescent="0.15">
      <c r="A8" s="233">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9"/>
    </row>
    <row r="9" spans="1:131" s="230" customFormat="1" ht="26.25" customHeight="1" x14ac:dyDescent="0.15">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15">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15">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15">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15">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15">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15">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15">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15">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15">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15">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15">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15">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389</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
      <c r="A23" s="235" t="s">
        <v>390</v>
      </c>
      <c r="B23" s="802" t="s">
        <v>391</v>
      </c>
      <c r="C23" s="803"/>
      <c r="D23" s="803"/>
      <c r="E23" s="803"/>
      <c r="F23" s="803"/>
      <c r="G23" s="803"/>
      <c r="H23" s="803"/>
      <c r="I23" s="803"/>
      <c r="J23" s="803"/>
      <c r="K23" s="803"/>
      <c r="L23" s="803"/>
      <c r="M23" s="803"/>
      <c r="N23" s="803"/>
      <c r="O23" s="803"/>
      <c r="P23" s="804"/>
      <c r="Q23" s="805">
        <v>3285</v>
      </c>
      <c r="R23" s="806"/>
      <c r="S23" s="806"/>
      <c r="T23" s="806"/>
      <c r="U23" s="806"/>
      <c r="V23" s="806">
        <v>3086</v>
      </c>
      <c r="W23" s="806"/>
      <c r="X23" s="806"/>
      <c r="Y23" s="806"/>
      <c r="Z23" s="806"/>
      <c r="AA23" s="806">
        <v>199</v>
      </c>
      <c r="AB23" s="806"/>
      <c r="AC23" s="806"/>
      <c r="AD23" s="806"/>
      <c r="AE23" s="807"/>
      <c r="AF23" s="808">
        <v>198</v>
      </c>
      <c r="AG23" s="806"/>
      <c r="AH23" s="806"/>
      <c r="AI23" s="806"/>
      <c r="AJ23" s="809"/>
      <c r="AK23" s="810"/>
      <c r="AL23" s="811"/>
      <c r="AM23" s="811"/>
      <c r="AN23" s="811"/>
      <c r="AO23" s="811"/>
      <c r="AP23" s="806">
        <v>2798</v>
      </c>
      <c r="AQ23" s="806"/>
      <c r="AR23" s="806"/>
      <c r="AS23" s="806"/>
      <c r="AT23" s="806"/>
      <c r="AU23" s="822"/>
      <c r="AV23" s="822"/>
      <c r="AW23" s="822"/>
      <c r="AX23" s="822"/>
      <c r="AY23" s="823"/>
      <c r="AZ23" s="824" t="s">
        <v>392</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15">
      <c r="A24" s="821" t="s">
        <v>393</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
      <c r="A25" s="738" t="s">
        <v>394</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371</v>
      </c>
      <c r="B26" s="741"/>
      <c r="C26" s="741"/>
      <c r="D26" s="741"/>
      <c r="E26" s="741"/>
      <c r="F26" s="741"/>
      <c r="G26" s="741"/>
      <c r="H26" s="741"/>
      <c r="I26" s="741"/>
      <c r="J26" s="741"/>
      <c r="K26" s="741"/>
      <c r="L26" s="741"/>
      <c r="M26" s="741"/>
      <c r="N26" s="741"/>
      <c r="O26" s="741"/>
      <c r="P26" s="742"/>
      <c r="Q26" s="746" t="s">
        <v>395</v>
      </c>
      <c r="R26" s="747"/>
      <c r="S26" s="747"/>
      <c r="T26" s="747"/>
      <c r="U26" s="748"/>
      <c r="V26" s="746" t="s">
        <v>396</v>
      </c>
      <c r="W26" s="747"/>
      <c r="X26" s="747"/>
      <c r="Y26" s="747"/>
      <c r="Z26" s="748"/>
      <c r="AA26" s="746" t="s">
        <v>397</v>
      </c>
      <c r="AB26" s="747"/>
      <c r="AC26" s="747"/>
      <c r="AD26" s="747"/>
      <c r="AE26" s="747"/>
      <c r="AF26" s="827" t="s">
        <v>398</v>
      </c>
      <c r="AG26" s="828"/>
      <c r="AH26" s="828"/>
      <c r="AI26" s="828"/>
      <c r="AJ26" s="829"/>
      <c r="AK26" s="747" t="s">
        <v>399</v>
      </c>
      <c r="AL26" s="747"/>
      <c r="AM26" s="747"/>
      <c r="AN26" s="747"/>
      <c r="AO26" s="748"/>
      <c r="AP26" s="746" t="s">
        <v>400</v>
      </c>
      <c r="AQ26" s="747"/>
      <c r="AR26" s="747"/>
      <c r="AS26" s="747"/>
      <c r="AT26" s="748"/>
      <c r="AU26" s="746" t="s">
        <v>401</v>
      </c>
      <c r="AV26" s="747"/>
      <c r="AW26" s="747"/>
      <c r="AX26" s="747"/>
      <c r="AY26" s="748"/>
      <c r="AZ26" s="746" t="s">
        <v>402</v>
      </c>
      <c r="BA26" s="747"/>
      <c r="BB26" s="747"/>
      <c r="BC26" s="747"/>
      <c r="BD26" s="748"/>
      <c r="BE26" s="746" t="s">
        <v>378</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7">
        <v>1</v>
      </c>
      <c r="B28" s="762" t="s">
        <v>403</v>
      </c>
      <c r="C28" s="763"/>
      <c r="D28" s="763"/>
      <c r="E28" s="763"/>
      <c r="F28" s="763"/>
      <c r="G28" s="763"/>
      <c r="H28" s="763"/>
      <c r="I28" s="763"/>
      <c r="J28" s="763"/>
      <c r="K28" s="763"/>
      <c r="L28" s="763"/>
      <c r="M28" s="763"/>
      <c r="N28" s="763"/>
      <c r="O28" s="763"/>
      <c r="P28" s="764"/>
      <c r="Q28" s="835">
        <v>331</v>
      </c>
      <c r="R28" s="836"/>
      <c r="S28" s="836"/>
      <c r="T28" s="836"/>
      <c r="U28" s="836"/>
      <c r="V28" s="836">
        <v>326</v>
      </c>
      <c r="W28" s="836"/>
      <c r="X28" s="836"/>
      <c r="Y28" s="836"/>
      <c r="Z28" s="836"/>
      <c r="AA28" s="836">
        <v>5</v>
      </c>
      <c r="AB28" s="836"/>
      <c r="AC28" s="836"/>
      <c r="AD28" s="836"/>
      <c r="AE28" s="837"/>
      <c r="AF28" s="838">
        <v>5</v>
      </c>
      <c r="AG28" s="836"/>
      <c r="AH28" s="836"/>
      <c r="AI28" s="836"/>
      <c r="AJ28" s="839"/>
      <c r="AK28" s="840">
        <v>33</v>
      </c>
      <c r="AL28" s="841"/>
      <c r="AM28" s="841"/>
      <c r="AN28" s="841"/>
      <c r="AO28" s="841"/>
      <c r="AP28" s="841" t="s">
        <v>599</v>
      </c>
      <c r="AQ28" s="841"/>
      <c r="AR28" s="841"/>
      <c r="AS28" s="841"/>
      <c r="AT28" s="841"/>
      <c r="AU28" s="841" t="s">
        <v>599</v>
      </c>
      <c r="AV28" s="841"/>
      <c r="AW28" s="841"/>
      <c r="AX28" s="841"/>
      <c r="AY28" s="841"/>
      <c r="AZ28" s="842" t="s">
        <v>599</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7">
        <v>2</v>
      </c>
      <c r="B29" s="793" t="s">
        <v>404</v>
      </c>
      <c r="C29" s="794"/>
      <c r="D29" s="794"/>
      <c r="E29" s="794"/>
      <c r="F29" s="794"/>
      <c r="G29" s="794"/>
      <c r="H29" s="794"/>
      <c r="I29" s="794"/>
      <c r="J29" s="794"/>
      <c r="K29" s="794"/>
      <c r="L29" s="794"/>
      <c r="M29" s="794"/>
      <c r="N29" s="794"/>
      <c r="O29" s="794"/>
      <c r="P29" s="795"/>
      <c r="Q29" s="796">
        <v>92</v>
      </c>
      <c r="R29" s="797"/>
      <c r="S29" s="797"/>
      <c r="T29" s="797"/>
      <c r="U29" s="797"/>
      <c r="V29" s="797">
        <v>92</v>
      </c>
      <c r="W29" s="797"/>
      <c r="X29" s="797"/>
      <c r="Y29" s="797"/>
      <c r="Z29" s="797"/>
      <c r="AA29" s="797">
        <v>0</v>
      </c>
      <c r="AB29" s="797"/>
      <c r="AC29" s="797"/>
      <c r="AD29" s="797"/>
      <c r="AE29" s="798"/>
      <c r="AF29" s="799" t="s">
        <v>405</v>
      </c>
      <c r="AG29" s="800"/>
      <c r="AH29" s="800"/>
      <c r="AI29" s="800"/>
      <c r="AJ29" s="801"/>
      <c r="AK29" s="847">
        <v>19</v>
      </c>
      <c r="AL29" s="843"/>
      <c r="AM29" s="843"/>
      <c r="AN29" s="843"/>
      <c r="AO29" s="843"/>
      <c r="AP29" s="843">
        <v>1</v>
      </c>
      <c r="AQ29" s="843"/>
      <c r="AR29" s="843"/>
      <c r="AS29" s="843"/>
      <c r="AT29" s="843"/>
      <c r="AU29" s="843">
        <v>1</v>
      </c>
      <c r="AV29" s="843"/>
      <c r="AW29" s="843"/>
      <c r="AX29" s="843"/>
      <c r="AY29" s="843"/>
      <c r="AZ29" s="844" t="s">
        <v>599</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7">
        <v>3</v>
      </c>
      <c r="B30" s="793" t="s">
        <v>406</v>
      </c>
      <c r="C30" s="794"/>
      <c r="D30" s="794"/>
      <c r="E30" s="794"/>
      <c r="F30" s="794"/>
      <c r="G30" s="794"/>
      <c r="H30" s="794"/>
      <c r="I30" s="794"/>
      <c r="J30" s="794"/>
      <c r="K30" s="794"/>
      <c r="L30" s="794"/>
      <c r="M30" s="794"/>
      <c r="N30" s="794"/>
      <c r="O30" s="794"/>
      <c r="P30" s="795"/>
      <c r="Q30" s="796">
        <v>474</v>
      </c>
      <c r="R30" s="797"/>
      <c r="S30" s="797"/>
      <c r="T30" s="797"/>
      <c r="U30" s="797"/>
      <c r="V30" s="797">
        <v>437</v>
      </c>
      <c r="W30" s="797"/>
      <c r="X30" s="797"/>
      <c r="Y30" s="797"/>
      <c r="Z30" s="797"/>
      <c r="AA30" s="797">
        <v>37</v>
      </c>
      <c r="AB30" s="797"/>
      <c r="AC30" s="797"/>
      <c r="AD30" s="797"/>
      <c r="AE30" s="798"/>
      <c r="AF30" s="799">
        <v>37</v>
      </c>
      <c r="AG30" s="800"/>
      <c r="AH30" s="800"/>
      <c r="AI30" s="800"/>
      <c r="AJ30" s="801"/>
      <c r="AK30" s="847">
        <v>92</v>
      </c>
      <c r="AL30" s="843"/>
      <c r="AM30" s="843"/>
      <c r="AN30" s="843"/>
      <c r="AO30" s="843"/>
      <c r="AP30" s="843" t="s">
        <v>599</v>
      </c>
      <c r="AQ30" s="843"/>
      <c r="AR30" s="843"/>
      <c r="AS30" s="843"/>
      <c r="AT30" s="843"/>
      <c r="AU30" s="843" t="s">
        <v>599</v>
      </c>
      <c r="AV30" s="843"/>
      <c r="AW30" s="843"/>
      <c r="AX30" s="843"/>
      <c r="AY30" s="843"/>
      <c r="AZ30" s="844" t="s">
        <v>599</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7">
        <v>4</v>
      </c>
      <c r="B31" s="793" t="s">
        <v>407</v>
      </c>
      <c r="C31" s="794"/>
      <c r="D31" s="794"/>
      <c r="E31" s="794"/>
      <c r="F31" s="794"/>
      <c r="G31" s="794"/>
      <c r="H31" s="794"/>
      <c r="I31" s="794"/>
      <c r="J31" s="794"/>
      <c r="K31" s="794"/>
      <c r="L31" s="794"/>
      <c r="M31" s="794"/>
      <c r="N31" s="794"/>
      <c r="O31" s="794"/>
      <c r="P31" s="795"/>
      <c r="Q31" s="796">
        <v>43</v>
      </c>
      <c r="R31" s="797"/>
      <c r="S31" s="797"/>
      <c r="T31" s="797"/>
      <c r="U31" s="797"/>
      <c r="V31" s="797">
        <v>43</v>
      </c>
      <c r="W31" s="797"/>
      <c r="X31" s="797"/>
      <c r="Y31" s="797"/>
      <c r="Z31" s="797"/>
      <c r="AA31" s="797">
        <v>0</v>
      </c>
      <c r="AB31" s="797"/>
      <c r="AC31" s="797"/>
      <c r="AD31" s="797"/>
      <c r="AE31" s="798"/>
      <c r="AF31" s="799">
        <v>0</v>
      </c>
      <c r="AG31" s="800"/>
      <c r="AH31" s="800"/>
      <c r="AI31" s="800"/>
      <c r="AJ31" s="801"/>
      <c r="AK31" s="847">
        <v>58</v>
      </c>
      <c r="AL31" s="843"/>
      <c r="AM31" s="843"/>
      <c r="AN31" s="843"/>
      <c r="AO31" s="843"/>
      <c r="AP31" s="843" t="s">
        <v>599</v>
      </c>
      <c r="AQ31" s="843"/>
      <c r="AR31" s="843"/>
      <c r="AS31" s="843"/>
      <c r="AT31" s="843"/>
      <c r="AU31" s="843" t="s">
        <v>599</v>
      </c>
      <c r="AV31" s="843"/>
      <c r="AW31" s="843"/>
      <c r="AX31" s="843"/>
      <c r="AY31" s="843"/>
      <c r="AZ31" s="844" t="s">
        <v>599</v>
      </c>
      <c r="BA31" s="844"/>
      <c r="BB31" s="844"/>
      <c r="BC31" s="844"/>
      <c r="BD31" s="844"/>
      <c r="BE31" s="845"/>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7">
        <v>5</v>
      </c>
      <c r="B32" s="793" t="s">
        <v>408</v>
      </c>
      <c r="C32" s="794"/>
      <c r="D32" s="794"/>
      <c r="E32" s="794"/>
      <c r="F32" s="794"/>
      <c r="G32" s="794"/>
      <c r="H32" s="794"/>
      <c r="I32" s="794"/>
      <c r="J32" s="794"/>
      <c r="K32" s="794"/>
      <c r="L32" s="794"/>
      <c r="M32" s="794"/>
      <c r="N32" s="794"/>
      <c r="O32" s="794"/>
      <c r="P32" s="795"/>
      <c r="Q32" s="796">
        <v>57</v>
      </c>
      <c r="R32" s="797"/>
      <c r="S32" s="797"/>
      <c r="T32" s="797"/>
      <c r="U32" s="797"/>
      <c r="V32" s="797">
        <v>57</v>
      </c>
      <c r="W32" s="797"/>
      <c r="X32" s="797"/>
      <c r="Y32" s="797"/>
      <c r="Z32" s="797"/>
      <c r="AA32" s="797">
        <v>0</v>
      </c>
      <c r="AB32" s="797"/>
      <c r="AC32" s="797"/>
      <c r="AD32" s="797"/>
      <c r="AE32" s="798"/>
      <c r="AF32" s="799">
        <v>0</v>
      </c>
      <c r="AG32" s="800"/>
      <c r="AH32" s="800"/>
      <c r="AI32" s="800"/>
      <c r="AJ32" s="801"/>
      <c r="AK32" s="847">
        <v>37</v>
      </c>
      <c r="AL32" s="843"/>
      <c r="AM32" s="843"/>
      <c r="AN32" s="843"/>
      <c r="AO32" s="843"/>
      <c r="AP32" s="843">
        <v>205</v>
      </c>
      <c r="AQ32" s="843"/>
      <c r="AR32" s="843"/>
      <c r="AS32" s="843"/>
      <c r="AT32" s="843"/>
      <c r="AU32" s="843">
        <v>148</v>
      </c>
      <c r="AV32" s="843"/>
      <c r="AW32" s="843"/>
      <c r="AX32" s="843"/>
      <c r="AY32" s="843"/>
      <c r="AZ32" s="844" t="s">
        <v>599</v>
      </c>
      <c r="BA32" s="844"/>
      <c r="BB32" s="844"/>
      <c r="BC32" s="844"/>
      <c r="BD32" s="844"/>
      <c r="BE32" s="845" t="s">
        <v>409</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7">
        <v>6</v>
      </c>
      <c r="B33" s="793" t="s">
        <v>410</v>
      </c>
      <c r="C33" s="794"/>
      <c r="D33" s="794"/>
      <c r="E33" s="794"/>
      <c r="F33" s="794"/>
      <c r="G33" s="794"/>
      <c r="H33" s="794"/>
      <c r="I33" s="794"/>
      <c r="J33" s="794"/>
      <c r="K33" s="794"/>
      <c r="L33" s="794"/>
      <c r="M33" s="794"/>
      <c r="N33" s="794"/>
      <c r="O33" s="794"/>
      <c r="P33" s="795"/>
      <c r="Q33" s="796">
        <v>136</v>
      </c>
      <c r="R33" s="797"/>
      <c r="S33" s="797"/>
      <c r="T33" s="797"/>
      <c r="U33" s="797"/>
      <c r="V33" s="797">
        <v>129</v>
      </c>
      <c r="W33" s="797"/>
      <c r="X33" s="797"/>
      <c r="Y33" s="797"/>
      <c r="Z33" s="797"/>
      <c r="AA33" s="797">
        <v>7</v>
      </c>
      <c r="AB33" s="797"/>
      <c r="AC33" s="797"/>
      <c r="AD33" s="797"/>
      <c r="AE33" s="798"/>
      <c r="AF33" s="799">
        <v>7</v>
      </c>
      <c r="AG33" s="800"/>
      <c r="AH33" s="800"/>
      <c r="AI33" s="800"/>
      <c r="AJ33" s="801"/>
      <c r="AK33" s="847">
        <v>128</v>
      </c>
      <c r="AL33" s="843"/>
      <c r="AM33" s="843"/>
      <c r="AN33" s="843"/>
      <c r="AO33" s="843"/>
      <c r="AP33" s="843">
        <v>491</v>
      </c>
      <c r="AQ33" s="843"/>
      <c r="AR33" s="843"/>
      <c r="AS33" s="843"/>
      <c r="AT33" s="843"/>
      <c r="AU33" s="843">
        <v>432</v>
      </c>
      <c r="AV33" s="843"/>
      <c r="AW33" s="843"/>
      <c r="AX33" s="843"/>
      <c r="AY33" s="843"/>
      <c r="AZ33" s="844" t="s">
        <v>599</v>
      </c>
      <c r="BA33" s="844"/>
      <c r="BB33" s="844"/>
      <c r="BC33" s="844"/>
      <c r="BD33" s="844"/>
      <c r="BE33" s="845" t="s">
        <v>411</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7">
        <v>7</v>
      </c>
      <c r="B34" s="793" t="s">
        <v>412</v>
      </c>
      <c r="C34" s="794"/>
      <c r="D34" s="794"/>
      <c r="E34" s="794"/>
      <c r="F34" s="794"/>
      <c r="G34" s="794"/>
      <c r="H34" s="794"/>
      <c r="I34" s="794"/>
      <c r="J34" s="794"/>
      <c r="K34" s="794"/>
      <c r="L34" s="794"/>
      <c r="M34" s="794"/>
      <c r="N34" s="794"/>
      <c r="O34" s="794"/>
      <c r="P34" s="795"/>
      <c r="Q34" s="796">
        <v>27</v>
      </c>
      <c r="R34" s="797"/>
      <c r="S34" s="797"/>
      <c r="T34" s="797"/>
      <c r="U34" s="797"/>
      <c r="V34" s="797">
        <v>27</v>
      </c>
      <c r="W34" s="797"/>
      <c r="X34" s="797"/>
      <c r="Y34" s="797"/>
      <c r="Z34" s="797"/>
      <c r="AA34" s="797">
        <v>0</v>
      </c>
      <c r="AB34" s="797"/>
      <c r="AC34" s="797"/>
      <c r="AD34" s="797"/>
      <c r="AE34" s="798"/>
      <c r="AF34" s="799">
        <v>0</v>
      </c>
      <c r="AG34" s="800"/>
      <c r="AH34" s="800"/>
      <c r="AI34" s="800"/>
      <c r="AJ34" s="801"/>
      <c r="AK34" s="847">
        <v>25</v>
      </c>
      <c r="AL34" s="843"/>
      <c r="AM34" s="843"/>
      <c r="AN34" s="843"/>
      <c r="AO34" s="843"/>
      <c r="AP34" s="843">
        <v>77</v>
      </c>
      <c r="AQ34" s="843"/>
      <c r="AR34" s="843"/>
      <c r="AS34" s="843"/>
      <c r="AT34" s="843"/>
      <c r="AU34" s="843">
        <v>73</v>
      </c>
      <c r="AV34" s="843"/>
      <c r="AW34" s="843"/>
      <c r="AX34" s="843"/>
      <c r="AY34" s="843"/>
      <c r="AZ34" s="844" t="s">
        <v>599</v>
      </c>
      <c r="BA34" s="844"/>
      <c r="BB34" s="844"/>
      <c r="BC34" s="844"/>
      <c r="BD34" s="844"/>
      <c r="BE34" s="845" t="s">
        <v>411</v>
      </c>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413</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5" t="s">
        <v>390</v>
      </c>
      <c r="B63" s="802" t="s">
        <v>414</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50</v>
      </c>
      <c r="AG63" s="857"/>
      <c r="AH63" s="857"/>
      <c r="AI63" s="857"/>
      <c r="AJ63" s="858"/>
      <c r="AK63" s="859"/>
      <c r="AL63" s="854"/>
      <c r="AM63" s="854"/>
      <c r="AN63" s="854"/>
      <c r="AO63" s="854"/>
      <c r="AP63" s="857">
        <v>774</v>
      </c>
      <c r="AQ63" s="857"/>
      <c r="AR63" s="857"/>
      <c r="AS63" s="857"/>
      <c r="AT63" s="857"/>
      <c r="AU63" s="857">
        <v>654</v>
      </c>
      <c r="AV63" s="857"/>
      <c r="AW63" s="857"/>
      <c r="AX63" s="857"/>
      <c r="AY63" s="857"/>
      <c r="AZ63" s="861"/>
      <c r="BA63" s="861"/>
      <c r="BB63" s="861"/>
      <c r="BC63" s="861"/>
      <c r="BD63" s="861"/>
      <c r="BE63" s="862"/>
      <c r="BF63" s="862"/>
      <c r="BG63" s="862"/>
      <c r="BH63" s="862"/>
      <c r="BI63" s="863"/>
      <c r="BJ63" s="864" t="s">
        <v>415</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417</v>
      </c>
      <c r="B66" s="741"/>
      <c r="C66" s="741"/>
      <c r="D66" s="741"/>
      <c r="E66" s="741"/>
      <c r="F66" s="741"/>
      <c r="G66" s="741"/>
      <c r="H66" s="741"/>
      <c r="I66" s="741"/>
      <c r="J66" s="741"/>
      <c r="K66" s="741"/>
      <c r="L66" s="741"/>
      <c r="M66" s="741"/>
      <c r="N66" s="741"/>
      <c r="O66" s="741"/>
      <c r="P66" s="742"/>
      <c r="Q66" s="746" t="s">
        <v>418</v>
      </c>
      <c r="R66" s="747"/>
      <c r="S66" s="747"/>
      <c r="T66" s="747"/>
      <c r="U66" s="748"/>
      <c r="V66" s="746" t="s">
        <v>419</v>
      </c>
      <c r="W66" s="747"/>
      <c r="X66" s="747"/>
      <c r="Y66" s="747"/>
      <c r="Z66" s="748"/>
      <c r="AA66" s="746" t="s">
        <v>420</v>
      </c>
      <c r="AB66" s="747"/>
      <c r="AC66" s="747"/>
      <c r="AD66" s="747"/>
      <c r="AE66" s="748"/>
      <c r="AF66" s="867" t="s">
        <v>421</v>
      </c>
      <c r="AG66" s="828"/>
      <c r="AH66" s="828"/>
      <c r="AI66" s="828"/>
      <c r="AJ66" s="868"/>
      <c r="AK66" s="746" t="s">
        <v>422</v>
      </c>
      <c r="AL66" s="741"/>
      <c r="AM66" s="741"/>
      <c r="AN66" s="741"/>
      <c r="AO66" s="742"/>
      <c r="AP66" s="746" t="s">
        <v>423</v>
      </c>
      <c r="AQ66" s="747"/>
      <c r="AR66" s="747"/>
      <c r="AS66" s="747"/>
      <c r="AT66" s="748"/>
      <c r="AU66" s="746" t="s">
        <v>424</v>
      </c>
      <c r="AV66" s="747"/>
      <c r="AW66" s="747"/>
      <c r="AX66" s="747"/>
      <c r="AY66" s="748"/>
      <c r="AZ66" s="746" t="s">
        <v>378</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1">
        <v>1</v>
      </c>
      <c r="B68" s="882" t="s">
        <v>600</v>
      </c>
      <c r="C68" s="883"/>
      <c r="D68" s="883"/>
      <c r="E68" s="883"/>
      <c r="F68" s="883"/>
      <c r="G68" s="883"/>
      <c r="H68" s="883"/>
      <c r="I68" s="883"/>
      <c r="J68" s="883"/>
      <c r="K68" s="883"/>
      <c r="L68" s="883"/>
      <c r="M68" s="883"/>
      <c r="N68" s="883"/>
      <c r="O68" s="883"/>
      <c r="P68" s="884"/>
      <c r="Q68" s="885">
        <v>7555</v>
      </c>
      <c r="R68" s="879"/>
      <c r="S68" s="879"/>
      <c r="T68" s="879"/>
      <c r="U68" s="879"/>
      <c r="V68" s="879">
        <v>7271</v>
      </c>
      <c r="W68" s="879"/>
      <c r="X68" s="879"/>
      <c r="Y68" s="879"/>
      <c r="Z68" s="879"/>
      <c r="AA68" s="879">
        <v>284</v>
      </c>
      <c r="AB68" s="879"/>
      <c r="AC68" s="879"/>
      <c r="AD68" s="879"/>
      <c r="AE68" s="879"/>
      <c r="AF68" s="879">
        <v>259</v>
      </c>
      <c r="AG68" s="879"/>
      <c r="AH68" s="879"/>
      <c r="AI68" s="879"/>
      <c r="AJ68" s="879"/>
      <c r="AK68" s="879" t="s">
        <v>599</v>
      </c>
      <c r="AL68" s="879"/>
      <c r="AM68" s="879"/>
      <c r="AN68" s="879"/>
      <c r="AO68" s="879"/>
      <c r="AP68" s="879">
        <v>33</v>
      </c>
      <c r="AQ68" s="879"/>
      <c r="AR68" s="879"/>
      <c r="AS68" s="879"/>
      <c r="AT68" s="879"/>
      <c r="AU68" s="879"/>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3">
        <v>2</v>
      </c>
      <c r="B69" s="886" t="s">
        <v>601</v>
      </c>
      <c r="C69" s="887"/>
      <c r="D69" s="887"/>
      <c r="E69" s="887"/>
      <c r="F69" s="887"/>
      <c r="G69" s="887"/>
      <c r="H69" s="887"/>
      <c r="I69" s="887"/>
      <c r="J69" s="887"/>
      <c r="K69" s="887"/>
      <c r="L69" s="887"/>
      <c r="M69" s="887"/>
      <c r="N69" s="887"/>
      <c r="O69" s="887"/>
      <c r="P69" s="888"/>
      <c r="Q69" s="889">
        <v>15</v>
      </c>
      <c r="R69" s="843"/>
      <c r="S69" s="843"/>
      <c r="T69" s="843"/>
      <c r="U69" s="843"/>
      <c r="V69" s="843">
        <v>8</v>
      </c>
      <c r="W69" s="843"/>
      <c r="X69" s="843"/>
      <c r="Y69" s="843"/>
      <c r="Z69" s="843"/>
      <c r="AA69" s="843">
        <v>7</v>
      </c>
      <c r="AB69" s="843"/>
      <c r="AC69" s="843"/>
      <c r="AD69" s="843"/>
      <c r="AE69" s="843"/>
      <c r="AF69" s="843">
        <v>7</v>
      </c>
      <c r="AG69" s="843"/>
      <c r="AH69" s="843"/>
      <c r="AI69" s="843"/>
      <c r="AJ69" s="843"/>
      <c r="AK69" s="843" t="s">
        <v>599</v>
      </c>
      <c r="AL69" s="843"/>
      <c r="AM69" s="843"/>
      <c r="AN69" s="843"/>
      <c r="AO69" s="843"/>
      <c r="AP69" s="843" t="s">
        <v>599</v>
      </c>
      <c r="AQ69" s="843"/>
      <c r="AR69" s="843"/>
      <c r="AS69" s="843"/>
      <c r="AT69" s="843"/>
      <c r="AU69" s="843"/>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3">
        <v>3</v>
      </c>
      <c r="B70" s="886" t="s">
        <v>602</v>
      </c>
      <c r="C70" s="887"/>
      <c r="D70" s="887"/>
      <c r="E70" s="887"/>
      <c r="F70" s="887"/>
      <c r="G70" s="887"/>
      <c r="H70" s="887"/>
      <c r="I70" s="887"/>
      <c r="J70" s="887"/>
      <c r="K70" s="887"/>
      <c r="L70" s="887"/>
      <c r="M70" s="887"/>
      <c r="N70" s="887"/>
      <c r="O70" s="887"/>
      <c r="P70" s="888"/>
      <c r="Q70" s="889">
        <v>3771</v>
      </c>
      <c r="R70" s="843"/>
      <c r="S70" s="843"/>
      <c r="T70" s="843"/>
      <c r="U70" s="843"/>
      <c r="V70" s="843">
        <v>3636</v>
      </c>
      <c r="W70" s="843"/>
      <c r="X70" s="843"/>
      <c r="Y70" s="843"/>
      <c r="Z70" s="843"/>
      <c r="AA70" s="843">
        <v>135</v>
      </c>
      <c r="AB70" s="843"/>
      <c r="AC70" s="843"/>
      <c r="AD70" s="843"/>
      <c r="AE70" s="843"/>
      <c r="AF70" s="843">
        <v>135</v>
      </c>
      <c r="AG70" s="843"/>
      <c r="AH70" s="843"/>
      <c r="AI70" s="843"/>
      <c r="AJ70" s="843"/>
      <c r="AK70" s="843">
        <v>21</v>
      </c>
      <c r="AL70" s="843"/>
      <c r="AM70" s="843"/>
      <c r="AN70" s="843"/>
      <c r="AO70" s="843"/>
      <c r="AP70" s="843">
        <v>26</v>
      </c>
      <c r="AQ70" s="843"/>
      <c r="AR70" s="843"/>
      <c r="AS70" s="843"/>
      <c r="AT70" s="843"/>
      <c r="AU70" s="843"/>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3">
        <v>4</v>
      </c>
      <c r="B71" s="886" t="s">
        <v>603</v>
      </c>
      <c r="C71" s="887"/>
      <c r="D71" s="887"/>
      <c r="E71" s="887"/>
      <c r="F71" s="887"/>
      <c r="G71" s="887"/>
      <c r="H71" s="887"/>
      <c r="I71" s="887"/>
      <c r="J71" s="887"/>
      <c r="K71" s="887"/>
      <c r="L71" s="887"/>
      <c r="M71" s="887"/>
      <c r="N71" s="887"/>
      <c r="O71" s="887"/>
      <c r="P71" s="888"/>
      <c r="Q71" s="889">
        <v>818</v>
      </c>
      <c r="R71" s="843"/>
      <c r="S71" s="843"/>
      <c r="T71" s="843"/>
      <c r="U71" s="843"/>
      <c r="V71" s="843">
        <v>803</v>
      </c>
      <c r="W71" s="843"/>
      <c r="X71" s="843"/>
      <c r="Y71" s="843"/>
      <c r="Z71" s="843"/>
      <c r="AA71" s="843">
        <v>16</v>
      </c>
      <c r="AB71" s="843"/>
      <c r="AC71" s="843"/>
      <c r="AD71" s="843"/>
      <c r="AE71" s="843"/>
      <c r="AF71" s="843">
        <v>16</v>
      </c>
      <c r="AG71" s="843"/>
      <c r="AH71" s="843"/>
      <c r="AI71" s="843"/>
      <c r="AJ71" s="843"/>
      <c r="AK71" s="843" t="s">
        <v>599</v>
      </c>
      <c r="AL71" s="843"/>
      <c r="AM71" s="843"/>
      <c r="AN71" s="843"/>
      <c r="AO71" s="843"/>
      <c r="AP71" s="843" t="s">
        <v>599</v>
      </c>
      <c r="AQ71" s="843"/>
      <c r="AR71" s="843"/>
      <c r="AS71" s="843"/>
      <c r="AT71" s="843"/>
      <c r="AU71" s="843"/>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3">
        <v>5</v>
      </c>
      <c r="B72" s="886" t="s">
        <v>604</v>
      </c>
      <c r="C72" s="887"/>
      <c r="D72" s="887"/>
      <c r="E72" s="887"/>
      <c r="F72" s="887"/>
      <c r="G72" s="887"/>
      <c r="H72" s="887"/>
      <c r="I72" s="887"/>
      <c r="J72" s="887"/>
      <c r="K72" s="887"/>
      <c r="L72" s="887"/>
      <c r="M72" s="887"/>
      <c r="N72" s="887"/>
      <c r="O72" s="887"/>
      <c r="P72" s="888"/>
      <c r="Q72" s="889">
        <v>532</v>
      </c>
      <c r="R72" s="843"/>
      <c r="S72" s="843"/>
      <c r="T72" s="843"/>
      <c r="U72" s="843"/>
      <c r="V72" s="843">
        <v>514</v>
      </c>
      <c r="W72" s="843"/>
      <c r="X72" s="843"/>
      <c r="Y72" s="843"/>
      <c r="Z72" s="843"/>
      <c r="AA72" s="843">
        <v>17</v>
      </c>
      <c r="AB72" s="843"/>
      <c r="AC72" s="843"/>
      <c r="AD72" s="843"/>
      <c r="AE72" s="843"/>
      <c r="AF72" s="843">
        <v>17</v>
      </c>
      <c r="AG72" s="843"/>
      <c r="AH72" s="843"/>
      <c r="AI72" s="843"/>
      <c r="AJ72" s="843"/>
      <c r="AK72" s="843">
        <v>9</v>
      </c>
      <c r="AL72" s="843"/>
      <c r="AM72" s="843"/>
      <c r="AN72" s="843"/>
      <c r="AO72" s="843"/>
      <c r="AP72" s="843" t="s">
        <v>599</v>
      </c>
      <c r="AQ72" s="843"/>
      <c r="AR72" s="843"/>
      <c r="AS72" s="843"/>
      <c r="AT72" s="843"/>
      <c r="AU72" s="843"/>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3">
        <v>6</v>
      </c>
      <c r="B73" s="886" t="s">
        <v>605</v>
      </c>
      <c r="C73" s="887"/>
      <c r="D73" s="887"/>
      <c r="E73" s="887"/>
      <c r="F73" s="887"/>
      <c r="G73" s="887"/>
      <c r="H73" s="887"/>
      <c r="I73" s="887"/>
      <c r="J73" s="887"/>
      <c r="K73" s="887"/>
      <c r="L73" s="887"/>
      <c r="M73" s="887"/>
      <c r="N73" s="887"/>
      <c r="O73" s="887"/>
      <c r="P73" s="888"/>
      <c r="Q73" s="889">
        <v>170790</v>
      </c>
      <c r="R73" s="843"/>
      <c r="S73" s="843"/>
      <c r="T73" s="843"/>
      <c r="U73" s="843"/>
      <c r="V73" s="843">
        <v>165043</v>
      </c>
      <c r="W73" s="843"/>
      <c r="X73" s="843"/>
      <c r="Y73" s="843"/>
      <c r="Z73" s="843"/>
      <c r="AA73" s="843">
        <v>5747</v>
      </c>
      <c r="AB73" s="843"/>
      <c r="AC73" s="843"/>
      <c r="AD73" s="843"/>
      <c r="AE73" s="843"/>
      <c r="AF73" s="843">
        <v>5743</v>
      </c>
      <c r="AG73" s="843"/>
      <c r="AH73" s="843"/>
      <c r="AI73" s="843"/>
      <c r="AJ73" s="843"/>
      <c r="AK73" s="843">
        <v>6172</v>
      </c>
      <c r="AL73" s="843"/>
      <c r="AM73" s="843"/>
      <c r="AN73" s="843"/>
      <c r="AO73" s="843"/>
      <c r="AP73" s="843" t="s">
        <v>599</v>
      </c>
      <c r="AQ73" s="843"/>
      <c r="AR73" s="843"/>
      <c r="AS73" s="843"/>
      <c r="AT73" s="843"/>
      <c r="AU73" s="843"/>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3">
        <v>7</v>
      </c>
      <c r="B74" s="886" t="s">
        <v>606</v>
      </c>
      <c r="C74" s="887"/>
      <c r="D74" s="887"/>
      <c r="E74" s="887"/>
      <c r="F74" s="887"/>
      <c r="G74" s="887"/>
      <c r="H74" s="887"/>
      <c r="I74" s="887"/>
      <c r="J74" s="887"/>
      <c r="K74" s="887"/>
      <c r="L74" s="887"/>
      <c r="M74" s="887"/>
      <c r="N74" s="887"/>
      <c r="O74" s="887"/>
      <c r="P74" s="888"/>
      <c r="Q74" s="889">
        <v>7101</v>
      </c>
      <c r="R74" s="843"/>
      <c r="S74" s="843"/>
      <c r="T74" s="843"/>
      <c r="U74" s="843"/>
      <c r="V74" s="843">
        <v>6736</v>
      </c>
      <c r="W74" s="843"/>
      <c r="X74" s="843"/>
      <c r="Y74" s="843"/>
      <c r="Z74" s="843"/>
      <c r="AA74" s="843">
        <v>364</v>
      </c>
      <c r="AB74" s="843"/>
      <c r="AC74" s="843"/>
      <c r="AD74" s="843"/>
      <c r="AE74" s="843"/>
      <c r="AF74" s="843">
        <v>364</v>
      </c>
      <c r="AG74" s="843"/>
      <c r="AH74" s="843"/>
      <c r="AI74" s="843"/>
      <c r="AJ74" s="843"/>
      <c r="AK74" s="843" t="s">
        <v>599</v>
      </c>
      <c r="AL74" s="843"/>
      <c r="AM74" s="843"/>
      <c r="AN74" s="843"/>
      <c r="AO74" s="843"/>
      <c r="AP74" s="843" t="s">
        <v>599</v>
      </c>
      <c r="AQ74" s="843"/>
      <c r="AR74" s="843"/>
      <c r="AS74" s="843"/>
      <c r="AT74" s="843"/>
      <c r="AU74" s="843"/>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5" t="s">
        <v>390</v>
      </c>
      <c r="B88" s="802" t="s">
        <v>425</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6541</v>
      </c>
      <c r="AG88" s="857"/>
      <c r="AH88" s="857"/>
      <c r="AI88" s="857"/>
      <c r="AJ88" s="857"/>
      <c r="AK88" s="854"/>
      <c r="AL88" s="854"/>
      <c r="AM88" s="854"/>
      <c r="AN88" s="854"/>
      <c r="AO88" s="854"/>
      <c r="AP88" s="857">
        <v>59</v>
      </c>
      <c r="AQ88" s="857"/>
      <c r="AR88" s="857"/>
      <c r="AS88" s="857"/>
      <c r="AT88" s="857"/>
      <c r="AU88" s="857"/>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390</v>
      </c>
      <c r="BR102" s="802" t="s">
        <v>426</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32</v>
      </c>
      <c r="CS102" s="865"/>
      <c r="CT102" s="865"/>
      <c r="CU102" s="865"/>
      <c r="CV102" s="904"/>
      <c r="CW102" s="903" t="s">
        <v>599</v>
      </c>
      <c r="CX102" s="865"/>
      <c r="CY102" s="865"/>
      <c r="CZ102" s="865"/>
      <c r="DA102" s="904"/>
      <c r="DB102" s="903">
        <v>14</v>
      </c>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427</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428</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431</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432</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433</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434</v>
      </c>
      <c r="AB109" s="906"/>
      <c r="AC109" s="906"/>
      <c r="AD109" s="906"/>
      <c r="AE109" s="907"/>
      <c r="AF109" s="905" t="s">
        <v>435</v>
      </c>
      <c r="AG109" s="906"/>
      <c r="AH109" s="906"/>
      <c r="AI109" s="906"/>
      <c r="AJ109" s="907"/>
      <c r="AK109" s="905" t="s">
        <v>308</v>
      </c>
      <c r="AL109" s="906"/>
      <c r="AM109" s="906"/>
      <c r="AN109" s="906"/>
      <c r="AO109" s="907"/>
      <c r="AP109" s="905" t="s">
        <v>436</v>
      </c>
      <c r="AQ109" s="906"/>
      <c r="AR109" s="906"/>
      <c r="AS109" s="906"/>
      <c r="AT109" s="908"/>
      <c r="AU109" s="925" t="s">
        <v>433</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434</v>
      </c>
      <c r="BR109" s="906"/>
      <c r="BS109" s="906"/>
      <c r="BT109" s="906"/>
      <c r="BU109" s="907"/>
      <c r="BV109" s="905" t="s">
        <v>435</v>
      </c>
      <c r="BW109" s="906"/>
      <c r="BX109" s="906"/>
      <c r="BY109" s="906"/>
      <c r="BZ109" s="907"/>
      <c r="CA109" s="905" t="s">
        <v>308</v>
      </c>
      <c r="CB109" s="906"/>
      <c r="CC109" s="906"/>
      <c r="CD109" s="906"/>
      <c r="CE109" s="907"/>
      <c r="CF109" s="926" t="s">
        <v>436</v>
      </c>
      <c r="CG109" s="926"/>
      <c r="CH109" s="926"/>
      <c r="CI109" s="926"/>
      <c r="CJ109" s="926"/>
      <c r="CK109" s="905" t="s">
        <v>437</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434</v>
      </c>
      <c r="DH109" s="906"/>
      <c r="DI109" s="906"/>
      <c r="DJ109" s="906"/>
      <c r="DK109" s="907"/>
      <c r="DL109" s="905" t="s">
        <v>435</v>
      </c>
      <c r="DM109" s="906"/>
      <c r="DN109" s="906"/>
      <c r="DO109" s="906"/>
      <c r="DP109" s="907"/>
      <c r="DQ109" s="905" t="s">
        <v>308</v>
      </c>
      <c r="DR109" s="906"/>
      <c r="DS109" s="906"/>
      <c r="DT109" s="906"/>
      <c r="DU109" s="907"/>
      <c r="DV109" s="905" t="s">
        <v>436</v>
      </c>
      <c r="DW109" s="906"/>
      <c r="DX109" s="906"/>
      <c r="DY109" s="906"/>
      <c r="DZ109" s="908"/>
    </row>
    <row r="110" spans="1:131" s="224" customFormat="1" ht="26.25" customHeight="1" x14ac:dyDescent="0.15">
      <c r="A110" s="909" t="s">
        <v>438</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262379</v>
      </c>
      <c r="AB110" s="913"/>
      <c r="AC110" s="913"/>
      <c r="AD110" s="913"/>
      <c r="AE110" s="914"/>
      <c r="AF110" s="915">
        <v>270374</v>
      </c>
      <c r="AG110" s="913"/>
      <c r="AH110" s="913"/>
      <c r="AI110" s="913"/>
      <c r="AJ110" s="914"/>
      <c r="AK110" s="915">
        <v>271781</v>
      </c>
      <c r="AL110" s="913"/>
      <c r="AM110" s="913"/>
      <c r="AN110" s="913"/>
      <c r="AO110" s="914"/>
      <c r="AP110" s="916">
        <v>16</v>
      </c>
      <c r="AQ110" s="917"/>
      <c r="AR110" s="917"/>
      <c r="AS110" s="917"/>
      <c r="AT110" s="918"/>
      <c r="AU110" s="919" t="s">
        <v>74</v>
      </c>
      <c r="AV110" s="920"/>
      <c r="AW110" s="920"/>
      <c r="AX110" s="920"/>
      <c r="AY110" s="920"/>
      <c r="AZ110" s="942" t="s">
        <v>439</v>
      </c>
      <c r="BA110" s="910"/>
      <c r="BB110" s="910"/>
      <c r="BC110" s="910"/>
      <c r="BD110" s="910"/>
      <c r="BE110" s="910"/>
      <c r="BF110" s="910"/>
      <c r="BG110" s="910"/>
      <c r="BH110" s="910"/>
      <c r="BI110" s="910"/>
      <c r="BJ110" s="910"/>
      <c r="BK110" s="910"/>
      <c r="BL110" s="910"/>
      <c r="BM110" s="910"/>
      <c r="BN110" s="910"/>
      <c r="BO110" s="910"/>
      <c r="BP110" s="911"/>
      <c r="BQ110" s="943">
        <v>2792337</v>
      </c>
      <c r="BR110" s="944"/>
      <c r="BS110" s="944"/>
      <c r="BT110" s="944"/>
      <c r="BU110" s="944"/>
      <c r="BV110" s="944">
        <v>2691152</v>
      </c>
      <c r="BW110" s="944"/>
      <c r="BX110" s="944"/>
      <c r="BY110" s="944"/>
      <c r="BZ110" s="944"/>
      <c r="CA110" s="944">
        <v>2797719</v>
      </c>
      <c r="CB110" s="944"/>
      <c r="CC110" s="944"/>
      <c r="CD110" s="944"/>
      <c r="CE110" s="944"/>
      <c r="CF110" s="957">
        <v>164.7</v>
      </c>
      <c r="CG110" s="958"/>
      <c r="CH110" s="958"/>
      <c r="CI110" s="958"/>
      <c r="CJ110" s="958"/>
      <c r="CK110" s="959" t="s">
        <v>440</v>
      </c>
      <c r="CL110" s="960"/>
      <c r="CM110" s="942" t="s">
        <v>441</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442</v>
      </c>
      <c r="DH110" s="944"/>
      <c r="DI110" s="944"/>
      <c r="DJ110" s="944"/>
      <c r="DK110" s="944"/>
      <c r="DL110" s="944" t="s">
        <v>443</v>
      </c>
      <c r="DM110" s="944"/>
      <c r="DN110" s="944"/>
      <c r="DO110" s="944"/>
      <c r="DP110" s="944"/>
      <c r="DQ110" s="944" t="s">
        <v>415</v>
      </c>
      <c r="DR110" s="944"/>
      <c r="DS110" s="944"/>
      <c r="DT110" s="944"/>
      <c r="DU110" s="944"/>
      <c r="DV110" s="945" t="s">
        <v>443</v>
      </c>
      <c r="DW110" s="945"/>
      <c r="DX110" s="945"/>
      <c r="DY110" s="945"/>
      <c r="DZ110" s="946"/>
    </row>
    <row r="111" spans="1:131" s="224" customFormat="1" ht="26.25" customHeight="1" x14ac:dyDescent="0.15">
      <c r="A111" s="947" t="s">
        <v>444</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415</v>
      </c>
      <c r="AB111" s="951"/>
      <c r="AC111" s="951"/>
      <c r="AD111" s="951"/>
      <c r="AE111" s="952"/>
      <c r="AF111" s="953" t="s">
        <v>442</v>
      </c>
      <c r="AG111" s="951"/>
      <c r="AH111" s="951"/>
      <c r="AI111" s="951"/>
      <c r="AJ111" s="952"/>
      <c r="AK111" s="953" t="s">
        <v>415</v>
      </c>
      <c r="AL111" s="951"/>
      <c r="AM111" s="951"/>
      <c r="AN111" s="951"/>
      <c r="AO111" s="952"/>
      <c r="AP111" s="954" t="s">
        <v>443</v>
      </c>
      <c r="AQ111" s="955"/>
      <c r="AR111" s="955"/>
      <c r="AS111" s="955"/>
      <c r="AT111" s="956"/>
      <c r="AU111" s="921"/>
      <c r="AV111" s="922"/>
      <c r="AW111" s="922"/>
      <c r="AX111" s="922"/>
      <c r="AY111" s="922"/>
      <c r="AZ111" s="935" t="s">
        <v>445</v>
      </c>
      <c r="BA111" s="936"/>
      <c r="BB111" s="936"/>
      <c r="BC111" s="936"/>
      <c r="BD111" s="936"/>
      <c r="BE111" s="936"/>
      <c r="BF111" s="936"/>
      <c r="BG111" s="936"/>
      <c r="BH111" s="936"/>
      <c r="BI111" s="936"/>
      <c r="BJ111" s="936"/>
      <c r="BK111" s="936"/>
      <c r="BL111" s="936"/>
      <c r="BM111" s="936"/>
      <c r="BN111" s="936"/>
      <c r="BO111" s="936"/>
      <c r="BP111" s="937"/>
      <c r="BQ111" s="938" t="s">
        <v>443</v>
      </c>
      <c r="BR111" s="939"/>
      <c r="BS111" s="939"/>
      <c r="BT111" s="939"/>
      <c r="BU111" s="939"/>
      <c r="BV111" s="939" t="s">
        <v>443</v>
      </c>
      <c r="BW111" s="939"/>
      <c r="BX111" s="939"/>
      <c r="BY111" s="939"/>
      <c r="BZ111" s="939"/>
      <c r="CA111" s="939" t="s">
        <v>415</v>
      </c>
      <c r="CB111" s="939"/>
      <c r="CC111" s="939"/>
      <c r="CD111" s="939"/>
      <c r="CE111" s="939"/>
      <c r="CF111" s="933" t="s">
        <v>131</v>
      </c>
      <c r="CG111" s="934"/>
      <c r="CH111" s="934"/>
      <c r="CI111" s="934"/>
      <c r="CJ111" s="934"/>
      <c r="CK111" s="961"/>
      <c r="CL111" s="962"/>
      <c r="CM111" s="935" t="s">
        <v>446</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415</v>
      </c>
      <c r="DH111" s="939"/>
      <c r="DI111" s="939"/>
      <c r="DJ111" s="939"/>
      <c r="DK111" s="939"/>
      <c r="DL111" s="939" t="s">
        <v>443</v>
      </c>
      <c r="DM111" s="939"/>
      <c r="DN111" s="939"/>
      <c r="DO111" s="939"/>
      <c r="DP111" s="939"/>
      <c r="DQ111" s="939" t="s">
        <v>447</v>
      </c>
      <c r="DR111" s="939"/>
      <c r="DS111" s="939"/>
      <c r="DT111" s="939"/>
      <c r="DU111" s="939"/>
      <c r="DV111" s="940" t="s">
        <v>415</v>
      </c>
      <c r="DW111" s="940"/>
      <c r="DX111" s="940"/>
      <c r="DY111" s="940"/>
      <c r="DZ111" s="941"/>
    </row>
    <row r="112" spans="1:131" s="224" customFormat="1" ht="26.25" customHeight="1" x14ac:dyDescent="0.15">
      <c r="A112" s="965" t="s">
        <v>448</v>
      </c>
      <c r="B112" s="966"/>
      <c r="C112" s="936" t="s">
        <v>449</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442</v>
      </c>
      <c r="AB112" s="972"/>
      <c r="AC112" s="972"/>
      <c r="AD112" s="972"/>
      <c r="AE112" s="973"/>
      <c r="AF112" s="974" t="s">
        <v>447</v>
      </c>
      <c r="AG112" s="972"/>
      <c r="AH112" s="972"/>
      <c r="AI112" s="972"/>
      <c r="AJ112" s="973"/>
      <c r="AK112" s="974" t="s">
        <v>443</v>
      </c>
      <c r="AL112" s="972"/>
      <c r="AM112" s="972"/>
      <c r="AN112" s="972"/>
      <c r="AO112" s="973"/>
      <c r="AP112" s="975" t="s">
        <v>415</v>
      </c>
      <c r="AQ112" s="976"/>
      <c r="AR112" s="976"/>
      <c r="AS112" s="976"/>
      <c r="AT112" s="977"/>
      <c r="AU112" s="921"/>
      <c r="AV112" s="922"/>
      <c r="AW112" s="922"/>
      <c r="AX112" s="922"/>
      <c r="AY112" s="922"/>
      <c r="AZ112" s="935" t="s">
        <v>450</v>
      </c>
      <c r="BA112" s="936"/>
      <c r="BB112" s="936"/>
      <c r="BC112" s="936"/>
      <c r="BD112" s="936"/>
      <c r="BE112" s="936"/>
      <c r="BF112" s="936"/>
      <c r="BG112" s="936"/>
      <c r="BH112" s="936"/>
      <c r="BI112" s="936"/>
      <c r="BJ112" s="936"/>
      <c r="BK112" s="936"/>
      <c r="BL112" s="936"/>
      <c r="BM112" s="936"/>
      <c r="BN112" s="936"/>
      <c r="BO112" s="936"/>
      <c r="BP112" s="937"/>
      <c r="BQ112" s="938">
        <v>841404</v>
      </c>
      <c r="BR112" s="939"/>
      <c r="BS112" s="939"/>
      <c r="BT112" s="939"/>
      <c r="BU112" s="939"/>
      <c r="BV112" s="939">
        <v>757671</v>
      </c>
      <c r="BW112" s="939"/>
      <c r="BX112" s="939"/>
      <c r="BY112" s="939"/>
      <c r="BZ112" s="939"/>
      <c r="CA112" s="939">
        <v>685875</v>
      </c>
      <c r="CB112" s="939"/>
      <c r="CC112" s="939"/>
      <c r="CD112" s="939"/>
      <c r="CE112" s="939"/>
      <c r="CF112" s="933">
        <v>40.4</v>
      </c>
      <c r="CG112" s="934"/>
      <c r="CH112" s="934"/>
      <c r="CI112" s="934"/>
      <c r="CJ112" s="934"/>
      <c r="CK112" s="961"/>
      <c r="CL112" s="962"/>
      <c r="CM112" s="935" t="s">
        <v>451</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443</v>
      </c>
      <c r="DH112" s="939"/>
      <c r="DI112" s="939"/>
      <c r="DJ112" s="939"/>
      <c r="DK112" s="939"/>
      <c r="DL112" s="939" t="s">
        <v>443</v>
      </c>
      <c r="DM112" s="939"/>
      <c r="DN112" s="939"/>
      <c r="DO112" s="939"/>
      <c r="DP112" s="939"/>
      <c r="DQ112" s="939" t="s">
        <v>415</v>
      </c>
      <c r="DR112" s="939"/>
      <c r="DS112" s="939"/>
      <c r="DT112" s="939"/>
      <c r="DU112" s="939"/>
      <c r="DV112" s="940" t="s">
        <v>415</v>
      </c>
      <c r="DW112" s="940"/>
      <c r="DX112" s="940"/>
      <c r="DY112" s="940"/>
      <c r="DZ112" s="941"/>
    </row>
    <row r="113" spans="1:130" s="224" customFormat="1" ht="26.25" customHeight="1" x14ac:dyDescent="0.15">
      <c r="A113" s="967"/>
      <c r="B113" s="968"/>
      <c r="C113" s="936" t="s">
        <v>452</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113406</v>
      </c>
      <c r="AB113" s="951"/>
      <c r="AC113" s="951"/>
      <c r="AD113" s="951"/>
      <c r="AE113" s="952"/>
      <c r="AF113" s="953">
        <v>120611</v>
      </c>
      <c r="AG113" s="951"/>
      <c r="AH113" s="951"/>
      <c r="AI113" s="951"/>
      <c r="AJ113" s="952"/>
      <c r="AK113" s="953">
        <v>120274</v>
      </c>
      <c r="AL113" s="951"/>
      <c r="AM113" s="951"/>
      <c r="AN113" s="951"/>
      <c r="AO113" s="952"/>
      <c r="AP113" s="954">
        <v>7.1</v>
      </c>
      <c r="AQ113" s="955"/>
      <c r="AR113" s="955"/>
      <c r="AS113" s="955"/>
      <c r="AT113" s="956"/>
      <c r="AU113" s="921"/>
      <c r="AV113" s="922"/>
      <c r="AW113" s="922"/>
      <c r="AX113" s="922"/>
      <c r="AY113" s="922"/>
      <c r="AZ113" s="935" t="s">
        <v>453</v>
      </c>
      <c r="BA113" s="936"/>
      <c r="BB113" s="936"/>
      <c r="BC113" s="936"/>
      <c r="BD113" s="936"/>
      <c r="BE113" s="936"/>
      <c r="BF113" s="936"/>
      <c r="BG113" s="936"/>
      <c r="BH113" s="936"/>
      <c r="BI113" s="936"/>
      <c r="BJ113" s="936"/>
      <c r="BK113" s="936"/>
      <c r="BL113" s="936"/>
      <c r="BM113" s="936"/>
      <c r="BN113" s="936"/>
      <c r="BO113" s="936"/>
      <c r="BP113" s="937"/>
      <c r="BQ113" s="938">
        <v>63332</v>
      </c>
      <c r="BR113" s="939"/>
      <c r="BS113" s="939"/>
      <c r="BT113" s="939"/>
      <c r="BU113" s="939"/>
      <c r="BV113" s="939">
        <v>61800</v>
      </c>
      <c r="BW113" s="939"/>
      <c r="BX113" s="939"/>
      <c r="BY113" s="939"/>
      <c r="BZ113" s="939"/>
      <c r="CA113" s="939">
        <v>59022</v>
      </c>
      <c r="CB113" s="939"/>
      <c r="CC113" s="939"/>
      <c r="CD113" s="939"/>
      <c r="CE113" s="939"/>
      <c r="CF113" s="933">
        <v>3.5</v>
      </c>
      <c r="CG113" s="934"/>
      <c r="CH113" s="934"/>
      <c r="CI113" s="934"/>
      <c r="CJ113" s="934"/>
      <c r="CK113" s="961"/>
      <c r="CL113" s="962"/>
      <c r="CM113" s="935" t="s">
        <v>454</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443</v>
      </c>
      <c r="DH113" s="972"/>
      <c r="DI113" s="972"/>
      <c r="DJ113" s="972"/>
      <c r="DK113" s="973"/>
      <c r="DL113" s="974" t="s">
        <v>447</v>
      </c>
      <c r="DM113" s="972"/>
      <c r="DN113" s="972"/>
      <c r="DO113" s="972"/>
      <c r="DP113" s="973"/>
      <c r="DQ113" s="974" t="s">
        <v>447</v>
      </c>
      <c r="DR113" s="972"/>
      <c r="DS113" s="972"/>
      <c r="DT113" s="972"/>
      <c r="DU113" s="973"/>
      <c r="DV113" s="975" t="s">
        <v>443</v>
      </c>
      <c r="DW113" s="976"/>
      <c r="DX113" s="976"/>
      <c r="DY113" s="976"/>
      <c r="DZ113" s="977"/>
    </row>
    <row r="114" spans="1:130" s="224" customFormat="1" ht="26.25" customHeight="1" x14ac:dyDescent="0.15">
      <c r="A114" s="967"/>
      <c r="B114" s="968"/>
      <c r="C114" s="936" t="s">
        <v>455</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4283</v>
      </c>
      <c r="AB114" s="972"/>
      <c r="AC114" s="972"/>
      <c r="AD114" s="972"/>
      <c r="AE114" s="973"/>
      <c r="AF114" s="974">
        <v>4529</v>
      </c>
      <c r="AG114" s="972"/>
      <c r="AH114" s="972"/>
      <c r="AI114" s="972"/>
      <c r="AJ114" s="973"/>
      <c r="AK114" s="974">
        <v>5199</v>
      </c>
      <c r="AL114" s="972"/>
      <c r="AM114" s="972"/>
      <c r="AN114" s="972"/>
      <c r="AO114" s="973"/>
      <c r="AP114" s="975">
        <v>0.3</v>
      </c>
      <c r="AQ114" s="976"/>
      <c r="AR114" s="976"/>
      <c r="AS114" s="976"/>
      <c r="AT114" s="977"/>
      <c r="AU114" s="921"/>
      <c r="AV114" s="922"/>
      <c r="AW114" s="922"/>
      <c r="AX114" s="922"/>
      <c r="AY114" s="922"/>
      <c r="AZ114" s="935" t="s">
        <v>456</v>
      </c>
      <c r="BA114" s="936"/>
      <c r="BB114" s="936"/>
      <c r="BC114" s="936"/>
      <c r="BD114" s="936"/>
      <c r="BE114" s="936"/>
      <c r="BF114" s="936"/>
      <c r="BG114" s="936"/>
      <c r="BH114" s="936"/>
      <c r="BI114" s="936"/>
      <c r="BJ114" s="936"/>
      <c r="BK114" s="936"/>
      <c r="BL114" s="936"/>
      <c r="BM114" s="936"/>
      <c r="BN114" s="936"/>
      <c r="BO114" s="936"/>
      <c r="BP114" s="937"/>
      <c r="BQ114" s="938">
        <v>346147</v>
      </c>
      <c r="BR114" s="939"/>
      <c r="BS114" s="939"/>
      <c r="BT114" s="939"/>
      <c r="BU114" s="939"/>
      <c r="BV114" s="939">
        <v>348963</v>
      </c>
      <c r="BW114" s="939"/>
      <c r="BX114" s="939"/>
      <c r="BY114" s="939"/>
      <c r="BZ114" s="939"/>
      <c r="CA114" s="939">
        <v>315138</v>
      </c>
      <c r="CB114" s="939"/>
      <c r="CC114" s="939"/>
      <c r="CD114" s="939"/>
      <c r="CE114" s="939"/>
      <c r="CF114" s="933">
        <v>18.5</v>
      </c>
      <c r="CG114" s="934"/>
      <c r="CH114" s="934"/>
      <c r="CI114" s="934"/>
      <c r="CJ114" s="934"/>
      <c r="CK114" s="961"/>
      <c r="CL114" s="962"/>
      <c r="CM114" s="935" t="s">
        <v>457</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447</v>
      </c>
      <c r="DH114" s="972"/>
      <c r="DI114" s="972"/>
      <c r="DJ114" s="972"/>
      <c r="DK114" s="973"/>
      <c r="DL114" s="974" t="s">
        <v>415</v>
      </c>
      <c r="DM114" s="972"/>
      <c r="DN114" s="972"/>
      <c r="DO114" s="972"/>
      <c r="DP114" s="973"/>
      <c r="DQ114" s="974" t="s">
        <v>415</v>
      </c>
      <c r="DR114" s="972"/>
      <c r="DS114" s="972"/>
      <c r="DT114" s="972"/>
      <c r="DU114" s="973"/>
      <c r="DV114" s="975" t="s">
        <v>131</v>
      </c>
      <c r="DW114" s="976"/>
      <c r="DX114" s="976"/>
      <c r="DY114" s="976"/>
      <c r="DZ114" s="977"/>
    </row>
    <row r="115" spans="1:130" s="224" customFormat="1" ht="26.25" customHeight="1" x14ac:dyDescent="0.15">
      <c r="A115" s="967"/>
      <c r="B115" s="968"/>
      <c r="C115" s="936" t="s">
        <v>458</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447</v>
      </c>
      <c r="AB115" s="951"/>
      <c r="AC115" s="951"/>
      <c r="AD115" s="951"/>
      <c r="AE115" s="952"/>
      <c r="AF115" s="953" t="s">
        <v>443</v>
      </c>
      <c r="AG115" s="951"/>
      <c r="AH115" s="951"/>
      <c r="AI115" s="951"/>
      <c r="AJ115" s="952"/>
      <c r="AK115" s="953">
        <v>2</v>
      </c>
      <c r="AL115" s="951"/>
      <c r="AM115" s="951"/>
      <c r="AN115" s="951"/>
      <c r="AO115" s="952"/>
      <c r="AP115" s="954">
        <v>0</v>
      </c>
      <c r="AQ115" s="955"/>
      <c r="AR115" s="955"/>
      <c r="AS115" s="955"/>
      <c r="AT115" s="956"/>
      <c r="AU115" s="921"/>
      <c r="AV115" s="922"/>
      <c r="AW115" s="922"/>
      <c r="AX115" s="922"/>
      <c r="AY115" s="922"/>
      <c r="AZ115" s="935" t="s">
        <v>459</v>
      </c>
      <c r="BA115" s="936"/>
      <c r="BB115" s="936"/>
      <c r="BC115" s="936"/>
      <c r="BD115" s="936"/>
      <c r="BE115" s="936"/>
      <c r="BF115" s="936"/>
      <c r="BG115" s="936"/>
      <c r="BH115" s="936"/>
      <c r="BI115" s="936"/>
      <c r="BJ115" s="936"/>
      <c r="BK115" s="936"/>
      <c r="BL115" s="936"/>
      <c r="BM115" s="936"/>
      <c r="BN115" s="936"/>
      <c r="BO115" s="936"/>
      <c r="BP115" s="937"/>
      <c r="BQ115" s="938" t="s">
        <v>443</v>
      </c>
      <c r="BR115" s="939"/>
      <c r="BS115" s="939"/>
      <c r="BT115" s="939"/>
      <c r="BU115" s="939"/>
      <c r="BV115" s="939" t="s">
        <v>443</v>
      </c>
      <c r="BW115" s="939"/>
      <c r="BX115" s="939"/>
      <c r="BY115" s="939"/>
      <c r="BZ115" s="939"/>
      <c r="CA115" s="939" t="s">
        <v>442</v>
      </c>
      <c r="CB115" s="939"/>
      <c r="CC115" s="939"/>
      <c r="CD115" s="939"/>
      <c r="CE115" s="939"/>
      <c r="CF115" s="933" t="s">
        <v>415</v>
      </c>
      <c r="CG115" s="934"/>
      <c r="CH115" s="934"/>
      <c r="CI115" s="934"/>
      <c r="CJ115" s="934"/>
      <c r="CK115" s="961"/>
      <c r="CL115" s="962"/>
      <c r="CM115" s="935" t="s">
        <v>460</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443</v>
      </c>
      <c r="DH115" s="972"/>
      <c r="DI115" s="972"/>
      <c r="DJ115" s="972"/>
      <c r="DK115" s="973"/>
      <c r="DL115" s="974" t="s">
        <v>415</v>
      </c>
      <c r="DM115" s="972"/>
      <c r="DN115" s="972"/>
      <c r="DO115" s="972"/>
      <c r="DP115" s="973"/>
      <c r="DQ115" s="974" t="s">
        <v>415</v>
      </c>
      <c r="DR115" s="972"/>
      <c r="DS115" s="972"/>
      <c r="DT115" s="972"/>
      <c r="DU115" s="973"/>
      <c r="DV115" s="975" t="s">
        <v>443</v>
      </c>
      <c r="DW115" s="976"/>
      <c r="DX115" s="976"/>
      <c r="DY115" s="976"/>
      <c r="DZ115" s="977"/>
    </row>
    <row r="116" spans="1:130" s="224" customFormat="1" ht="26.25" customHeight="1" x14ac:dyDescent="0.15">
      <c r="A116" s="969"/>
      <c r="B116" s="970"/>
      <c r="C116" s="978" t="s">
        <v>461</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415</v>
      </c>
      <c r="AB116" s="972"/>
      <c r="AC116" s="972"/>
      <c r="AD116" s="972"/>
      <c r="AE116" s="973"/>
      <c r="AF116" s="974" t="s">
        <v>443</v>
      </c>
      <c r="AG116" s="972"/>
      <c r="AH116" s="972"/>
      <c r="AI116" s="972"/>
      <c r="AJ116" s="973"/>
      <c r="AK116" s="974" t="s">
        <v>442</v>
      </c>
      <c r="AL116" s="972"/>
      <c r="AM116" s="972"/>
      <c r="AN116" s="972"/>
      <c r="AO116" s="973"/>
      <c r="AP116" s="975" t="s">
        <v>415</v>
      </c>
      <c r="AQ116" s="976"/>
      <c r="AR116" s="976"/>
      <c r="AS116" s="976"/>
      <c r="AT116" s="977"/>
      <c r="AU116" s="921"/>
      <c r="AV116" s="922"/>
      <c r="AW116" s="922"/>
      <c r="AX116" s="922"/>
      <c r="AY116" s="922"/>
      <c r="AZ116" s="980" t="s">
        <v>462</v>
      </c>
      <c r="BA116" s="981"/>
      <c r="BB116" s="981"/>
      <c r="BC116" s="981"/>
      <c r="BD116" s="981"/>
      <c r="BE116" s="981"/>
      <c r="BF116" s="981"/>
      <c r="BG116" s="981"/>
      <c r="BH116" s="981"/>
      <c r="BI116" s="981"/>
      <c r="BJ116" s="981"/>
      <c r="BK116" s="981"/>
      <c r="BL116" s="981"/>
      <c r="BM116" s="981"/>
      <c r="BN116" s="981"/>
      <c r="BO116" s="981"/>
      <c r="BP116" s="982"/>
      <c r="BQ116" s="938" t="s">
        <v>442</v>
      </c>
      <c r="BR116" s="939"/>
      <c r="BS116" s="939"/>
      <c r="BT116" s="939"/>
      <c r="BU116" s="939"/>
      <c r="BV116" s="939" t="s">
        <v>415</v>
      </c>
      <c r="BW116" s="939"/>
      <c r="BX116" s="939"/>
      <c r="BY116" s="939"/>
      <c r="BZ116" s="939"/>
      <c r="CA116" s="939" t="s">
        <v>442</v>
      </c>
      <c r="CB116" s="939"/>
      <c r="CC116" s="939"/>
      <c r="CD116" s="939"/>
      <c r="CE116" s="939"/>
      <c r="CF116" s="933" t="s">
        <v>415</v>
      </c>
      <c r="CG116" s="934"/>
      <c r="CH116" s="934"/>
      <c r="CI116" s="934"/>
      <c r="CJ116" s="934"/>
      <c r="CK116" s="961"/>
      <c r="CL116" s="962"/>
      <c r="CM116" s="935" t="s">
        <v>463</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415</v>
      </c>
      <c r="DH116" s="972"/>
      <c r="DI116" s="972"/>
      <c r="DJ116" s="972"/>
      <c r="DK116" s="973"/>
      <c r="DL116" s="974" t="s">
        <v>447</v>
      </c>
      <c r="DM116" s="972"/>
      <c r="DN116" s="972"/>
      <c r="DO116" s="972"/>
      <c r="DP116" s="973"/>
      <c r="DQ116" s="974" t="s">
        <v>443</v>
      </c>
      <c r="DR116" s="972"/>
      <c r="DS116" s="972"/>
      <c r="DT116" s="972"/>
      <c r="DU116" s="973"/>
      <c r="DV116" s="975" t="s">
        <v>415</v>
      </c>
      <c r="DW116" s="976"/>
      <c r="DX116" s="976"/>
      <c r="DY116" s="976"/>
      <c r="DZ116" s="977"/>
    </row>
    <row r="117" spans="1:130" s="224" customFormat="1" ht="26.25" customHeight="1" x14ac:dyDescent="0.15">
      <c r="A117" s="92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464</v>
      </c>
      <c r="Z117" s="907"/>
      <c r="AA117" s="991">
        <v>380068</v>
      </c>
      <c r="AB117" s="992"/>
      <c r="AC117" s="992"/>
      <c r="AD117" s="992"/>
      <c r="AE117" s="993"/>
      <c r="AF117" s="994">
        <v>395514</v>
      </c>
      <c r="AG117" s="992"/>
      <c r="AH117" s="992"/>
      <c r="AI117" s="992"/>
      <c r="AJ117" s="993"/>
      <c r="AK117" s="994">
        <v>397256</v>
      </c>
      <c r="AL117" s="992"/>
      <c r="AM117" s="992"/>
      <c r="AN117" s="992"/>
      <c r="AO117" s="993"/>
      <c r="AP117" s="995"/>
      <c r="AQ117" s="996"/>
      <c r="AR117" s="996"/>
      <c r="AS117" s="996"/>
      <c r="AT117" s="997"/>
      <c r="AU117" s="921"/>
      <c r="AV117" s="922"/>
      <c r="AW117" s="922"/>
      <c r="AX117" s="922"/>
      <c r="AY117" s="922"/>
      <c r="AZ117" s="987" t="s">
        <v>465</v>
      </c>
      <c r="BA117" s="988"/>
      <c r="BB117" s="988"/>
      <c r="BC117" s="988"/>
      <c r="BD117" s="988"/>
      <c r="BE117" s="988"/>
      <c r="BF117" s="988"/>
      <c r="BG117" s="988"/>
      <c r="BH117" s="988"/>
      <c r="BI117" s="988"/>
      <c r="BJ117" s="988"/>
      <c r="BK117" s="988"/>
      <c r="BL117" s="988"/>
      <c r="BM117" s="988"/>
      <c r="BN117" s="988"/>
      <c r="BO117" s="988"/>
      <c r="BP117" s="989"/>
      <c r="BQ117" s="938" t="s">
        <v>442</v>
      </c>
      <c r="BR117" s="939"/>
      <c r="BS117" s="939"/>
      <c r="BT117" s="939"/>
      <c r="BU117" s="939"/>
      <c r="BV117" s="939" t="s">
        <v>442</v>
      </c>
      <c r="BW117" s="939"/>
      <c r="BX117" s="939"/>
      <c r="BY117" s="939"/>
      <c r="BZ117" s="939"/>
      <c r="CA117" s="939" t="s">
        <v>442</v>
      </c>
      <c r="CB117" s="939"/>
      <c r="CC117" s="939"/>
      <c r="CD117" s="939"/>
      <c r="CE117" s="939"/>
      <c r="CF117" s="933" t="s">
        <v>442</v>
      </c>
      <c r="CG117" s="934"/>
      <c r="CH117" s="934"/>
      <c r="CI117" s="934"/>
      <c r="CJ117" s="934"/>
      <c r="CK117" s="961"/>
      <c r="CL117" s="962"/>
      <c r="CM117" s="935" t="s">
        <v>466</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442</v>
      </c>
      <c r="DH117" s="972"/>
      <c r="DI117" s="972"/>
      <c r="DJ117" s="972"/>
      <c r="DK117" s="973"/>
      <c r="DL117" s="974" t="s">
        <v>447</v>
      </c>
      <c r="DM117" s="972"/>
      <c r="DN117" s="972"/>
      <c r="DO117" s="972"/>
      <c r="DP117" s="973"/>
      <c r="DQ117" s="974" t="s">
        <v>442</v>
      </c>
      <c r="DR117" s="972"/>
      <c r="DS117" s="972"/>
      <c r="DT117" s="972"/>
      <c r="DU117" s="973"/>
      <c r="DV117" s="975" t="s">
        <v>442</v>
      </c>
      <c r="DW117" s="976"/>
      <c r="DX117" s="976"/>
      <c r="DY117" s="976"/>
      <c r="DZ117" s="977"/>
    </row>
    <row r="118" spans="1:130" s="224" customFormat="1" ht="26.25" customHeight="1" x14ac:dyDescent="0.15">
      <c r="A118" s="925" t="s">
        <v>437</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434</v>
      </c>
      <c r="AB118" s="906"/>
      <c r="AC118" s="906"/>
      <c r="AD118" s="906"/>
      <c r="AE118" s="907"/>
      <c r="AF118" s="905" t="s">
        <v>435</v>
      </c>
      <c r="AG118" s="906"/>
      <c r="AH118" s="906"/>
      <c r="AI118" s="906"/>
      <c r="AJ118" s="907"/>
      <c r="AK118" s="905" t="s">
        <v>308</v>
      </c>
      <c r="AL118" s="906"/>
      <c r="AM118" s="906"/>
      <c r="AN118" s="906"/>
      <c r="AO118" s="907"/>
      <c r="AP118" s="983" t="s">
        <v>436</v>
      </c>
      <c r="AQ118" s="984"/>
      <c r="AR118" s="984"/>
      <c r="AS118" s="984"/>
      <c r="AT118" s="985"/>
      <c r="AU118" s="921"/>
      <c r="AV118" s="922"/>
      <c r="AW118" s="922"/>
      <c r="AX118" s="922"/>
      <c r="AY118" s="922"/>
      <c r="AZ118" s="986" t="s">
        <v>467</v>
      </c>
      <c r="BA118" s="978"/>
      <c r="BB118" s="978"/>
      <c r="BC118" s="978"/>
      <c r="BD118" s="978"/>
      <c r="BE118" s="978"/>
      <c r="BF118" s="978"/>
      <c r="BG118" s="978"/>
      <c r="BH118" s="978"/>
      <c r="BI118" s="978"/>
      <c r="BJ118" s="978"/>
      <c r="BK118" s="978"/>
      <c r="BL118" s="978"/>
      <c r="BM118" s="978"/>
      <c r="BN118" s="978"/>
      <c r="BO118" s="978"/>
      <c r="BP118" s="979"/>
      <c r="BQ118" s="1012" t="s">
        <v>447</v>
      </c>
      <c r="BR118" s="1013"/>
      <c r="BS118" s="1013"/>
      <c r="BT118" s="1013"/>
      <c r="BU118" s="1013"/>
      <c r="BV118" s="1013" t="s">
        <v>447</v>
      </c>
      <c r="BW118" s="1013"/>
      <c r="BX118" s="1013"/>
      <c r="BY118" s="1013"/>
      <c r="BZ118" s="1013"/>
      <c r="CA118" s="1013" t="s">
        <v>447</v>
      </c>
      <c r="CB118" s="1013"/>
      <c r="CC118" s="1013"/>
      <c r="CD118" s="1013"/>
      <c r="CE118" s="1013"/>
      <c r="CF118" s="933" t="s">
        <v>447</v>
      </c>
      <c r="CG118" s="934"/>
      <c r="CH118" s="934"/>
      <c r="CI118" s="934"/>
      <c r="CJ118" s="934"/>
      <c r="CK118" s="961"/>
      <c r="CL118" s="962"/>
      <c r="CM118" s="935" t="s">
        <v>468</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131</v>
      </c>
      <c r="DH118" s="972"/>
      <c r="DI118" s="972"/>
      <c r="DJ118" s="972"/>
      <c r="DK118" s="973"/>
      <c r="DL118" s="974" t="s">
        <v>131</v>
      </c>
      <c r="DM118" s="972"/>
      <c r="DN118" s="972"/>
      <c r="DO118" s="972"/>
      <c r="DP118" s="973"/>
      <c r="DQ118" s="974" t="s">
        <v>447</v>
      </c>
      <c r="DR118" s="972"/>
      <c r="DS118" s="972"/>
      <c r="DT118" s="972"/>
      <c r="DU118" s="973"/>
      <c r="DV118" s="975" t="s">
        <v>447</v>
      </c>
      <c r="DW118" s="976"/>
      <c r="DX118" s="976"/>
      <c r="DY118" s="976"/>
      <c r="DZ118" s="977"/>
    </row>
    <row r="119" spans="1:130" s="224" customFormat="1" ht="26.25" customHeight="1" x14ac:dyDescent="0.15">
      <c r="A119" s="1069" t="s">
        <v>440</v>
      </c>
      <c r="B119" s="960"/>
      <c r="C119" s="942" t="s">
        <v>441</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447</v>
      </c>
      <c r="AB119" s="913"/>
      <c r="AC119" s="913"/>
      <c r="AD119" s="913"/>
      <c r="AE119" s="914"/>
      <c r="AF119" s="915" t="s">
        <v>447</v>
      </c>
      <c r="AG119" s="913"/>
      <c r="AH119" s="913"/>
      <c r="AI119" s="913"/>
      <c r="AJ119" s="914"/>
      <c r="AK119" s="915" t="s">
        <v>447</v>
      </c>
      <c r="AL119" s="913"/>
      <c r="AM119" s="913"/>
      <c r="AN119" s="913"/>
      <c r="AO119" s="914"/>
      <c r="AP119" s="916" t="s">
        <v>447</v>
      </c>
      <c r="AQ119" s="917"/>
      <c r="AR119" s="917"/>
      <c r="AS119" s="917"/>
      <c r="AT119" s="918"/>
      <c r="AU119" s="923"/>
      <c r="AV119" s="924"/>
      <c r="AW119" s="924"/>
      <c r="AX119" s="924"/>
      <c r="AY119" s="924"/>
      <c r="AZ119" s="247" t="s">
        <v>189</v>
      </c>
      <c r="BA119" s="247"/>
      <c r="BB119" s="247"/>
      <c r="BC119" s="247"/>
      <c r="BD119" s="247"/>
      <c r="BE119" s="247"/>
      <c r="BF119" s="247"/>
      <c r="BG119" s="247"/>
      <c r="BH119" s="247"/>
      <c r="BI119" s="247"/>
      <c r="BJ119" s="247"/>
      <c r="BK119" s="247"/>
      <c r="BL119" s="247"/>
      <c r="BM119" s="247"/>
      <c r="BN119" s="247"/>
      <c r="BO119" s="990" t="s">
        <v>469</v>
      </c>
      <c r="BP119" s="1018"/>
      <c r="BQ119" s="1012">
        <v>4043220</v>
      </c>
      <c r="BR119" s="1013"/>
      <c r="BS119" s="1013"/>
      <c r="BT119" s="1013"/>
      <c r="BU119" s="1013"/>
      <c r="BV119" s="1013">
        <v>3859586</v>
      </c>
      <c r="BW119" s="1013"/>
      <c r="BX119" s="1013"/>
      <c r="BY119" s="1013"/>
      <c r="BZ119" s="1013"/>
      <c r="CA119" s="1013">
        <v>3857754</v>
      </c>
      <c r="CB119" s="1013"/>
      <c r="CC119" s="1013"/>
      <c r="CD119" s="1013"/>
      <c r="CE119" s="1013"/>
      <c r="CF119" s="1014"/>
      <c r="CG119" s="1015"/>
      <c r="CH119" s="1015"/>
      <c r="CI119" s="1015"/>
      <c r="CJ119" s="1016"/>
      <c r="CK119" s="963"/>
      <c r="CL119" s="964"/>
      <c r="CM119" s="986" t="s">
        <v>470</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442</v>
      </c>
      <c r="DH119" s="999"/>
      <c r="DI119" s="999"/>
      <c r="DJ119" s="999"/>
      <c r="DK119" s="1000"/>
      <c r="DL119" s="998" t="s">
        <v>131</v>
      </c>
      <c r="DM119" s="999"/>
      <c r="DN119" s="999"/>
      <c r="DO119" s="999"/>
      <c r="DP119" s="1000"/>
      <c r="DQ119" s="998" t="s">
        <v>131</v>
      </c>
      <c r="DR119" s="999"/>
      <c r="DS119" s="999"/>
      <c r="DT119" s="999"/>
      <c r="DU119" s="1000"/>
      <c r="DV119" s="1001" t="s">
        <v>442</v>
      </c>
      <c r="DW119" s="1002"/>
      <c r="DX119" s="1002"/>
      <c r="DY119" s="1002"/>
      <c r="DZ119" s="1003"/>
    </row>
    <row r="120" spans="1:130" s="224" customFormat="1" ht="26.25" customHeight="1" x14ac:dyDescent="0.15">
      <c r="A120" s="1070"/>
      <c r="B120" s="962"/>
      <c r="C120" s="935" t="s">
        <v>446</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131</v>
      </c>
      <c r="AB120" s="972"/>
      <c r="AC120" s="972"/>
      <c r="AD120" s="972"/>
      <c r="AE120" s="973"/>
      <c r="AF120" s="974" t="s">
        <v>442</v>
      </c>
      <c r="AG120" s="972"/>
      <c r="AH120" s="972"/>
      <c r="AI120" s="972"/>
      <c r="AJ120" s="973"/>
      <c r="AK120" s="974" t="s">
        <v>131</v>
      </c>
      <c r="AL120" s="972"/>
      <c r="AM120" s="972"/>
      <c r="AN120" s="972"/>
      <c r="AO120" s="973"/>
      <c r="AP120" s="975" t="s">
        <v>442</v>
      </c>
      <c r="AQ120" s="976"/>
      <c r="AR120" s="976"/>
      <c r="AS120" s="976"/>
      <c r="AT120" s="977"/>
      <c r="AU120" s="1004" t="s">
        <v>471</v>
      </c>
      <c r="AV120" s="1005"/>
      <c r="AW120" s="1005"/>
      <c r="AX120" s="1005"/>
      <c r="AY120" s="1006"/>
      <c r="AZ120" s="942" t="s">
        <v>472</v>
      </c>
      <c r="BA120" s="910"/>
      <c r="BB120" s="910"/>
      <c r="BC120" s="910"/>
      <c r="BD120" s="910"/>
      <c r="BE120" s="910"/>
      <c r="BF120" s="910"/>
      <c r="BG120" s="910"/>
      <c r="BH120" s="910"/>
      <c r="BI120" s="910"/>
      <c r="BJ120" s="910"/>
      <c r="BK120" s="910"/>
      <c r="BL120" s="910"/>
      <c r="BM120" s="910"/>
      <c r="BN120" s="910"/>
      <c r="BO120" s="910"/>
      <c r="BP120" s="911"/>
      <c r="BQ120" s="943">
        <v>1424172</v>
      </c>
      <c r="BR120" s="944"/>
      <c r="BS120" s="944"/>
      <c r="BT120" s="944"/>
      <c r="BU120" s="944"/>
      <c r="BV120" s="944">
        <v>1781067</v>
      </c>
      <c r="BW120" s="944"/>
      <c r="BX120" s="944"/>
      <c r="BY120" s="944"/>
      <c r="BZ120" s="944"/>
      <c r="CA120" s="944">
        <v>1948968</v>
      </c>
      <c r="CB120" s="944"/>
      <c r="CC120" s="944"/>
      <c r="CD120" s="944"/>
      <c r="CE120" s="944"/>
      <c r="CF120" s="957">
        <v>114.7</v>
      </c>
      <c r="CG120" s="958"/>
      <c r="CH120" s="958"/>
      <c r="CI120" s="958"/>
      <c r="CJ120" s="958"/>
      <c r="CK120" s="1019" t="s">
        <v>473</v>
      </c>
      <c r="CL120" s="1020"/>
      <c r="CM120" s="1020"/>
      <c r="CN120" s="1020"/>
      <c r="CO120" s="1021"/>
      <c r="CP120" s="1027" t="s">
        <v>474</v>
      </c>
      <c r="CQ120" s="1028"/>
      <c r="CR120" s="1028"/>
      <c r="CS120" s="1028"/>
      <c r="CT120" s="1028"/>
      <c r="CU120" s="1028"/>
      <c r="CV120" s="1028"/>
      <c r="CW120" s="1028"/>
      <c r="CX120" s="1028"/>
      <c r="CY120" s="1028"/>
      <c r="CZ120" s="1028"/>
      <c r="DA120" s="1028"/>
      <c r="DB120" s="1028"/>
      <c r="DC120" s="1028"/>
      <c r="DD120" s="1028"/>
      <c r="DE120" s="1028"/>
      <c r="DF120" s="1029"/>
      <c r="DG120" s="943">
        <v>580153</v>
      </c>
      <c r="DH120" s="944"/>
      <c r="DI120" s="944"/>
      <c r="DJ120" s="944"/>
      <c r="DK120" s="944"/>
      <c r="DL120" s="944">
        <v>507222</v>
      </c>
      <c r="DM120" s="944"/>
      <c r="DN120" s="944"/>
      <c r="DO120" s="944"/>
      <c r="DP120" s="944"/>
      <c r="DQ120" s="944">
        <v>458147</v>
      </c>
      <c r="DR120" s="944"/>
      <c r="DS120" s="944"/>
      <c r="DT120" s="944"/>
      <c r="DU120" s="944"/>
      <c r="DV120" s="945">
        <v>27</v>
      </c>
      <c r="DW120" s="945"/>
      <c r="DX120" s="945"/>
      <c r="DY120" s="945"/>
      <c r="DZ120" s="946"/>
    </row>
    <row r="121" spans="1:130" s="224" customFormat="1" ht="26.25" customHeight="1" x14ac:dyDescent="0.15">
      <c r="A121" s="1070"/>
      <c r="B121" s="962"/>
      <c r="C121" s="987" t="s">
        <v>475</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131</v>
      </c>
      <c r="AB121" s="972"/>
      <c r="AC121" s="972"/>
      <c r="AD121" s="972"/>
      <c r="AE121" s="973"/>
      <c r="AF121" s="974" t="s">
        <v>442</v>
      </c>
      <c r="AG121" s="972"/>
      <c r="AH121" s="972"/>
      <c r="AI121" s="972"/>
      <c r="AJ121" s="973"/>
      <c r="AK121" s="974" t="s">
        <v>442</v>
      </c>
      <c r="AL121" s="972"/>
      <c r="AM121" s="972"/>
      <c r="AN121" s="972"/>
      <c r="AO121" s="973"/>
      <c r="AP121" s="975" t="s">
        <v>131</v>
      </c>
      <c r="AQ121" s="976"/>
      <c r="AR121" s="976"/>
      <c r="AS121" s="976"/>
      <c r="AT121" s="977"/>
      <c r="AU121" s="1007"/>
      <c r="AV121" s="1008"/>
      <c r="AW121" s="1008"/>
      <c r="AX121" s="1008"/>
      <c r="AY121" s="1009"/>
      <c r="AZ121" s="935" t="s">
        <v>476</v>
      </c>
      <c r="BA121" s="936"/>
      <c r="BB121" s="936"/>
      <c r="BC121" s="936"/>
      <c r="BD121" s="936"/>
      <c r="BE121" s="936"/>
      <c r="BF121" s="936"/>
      <c r="BG121" s="936"/>
      <c r="BH121" s="936"/>
      <c r="BI121" s="936"/>
      <c r="BJ121" s="936"/>
      <c r="BK121" s="936"/>
      <c r="BL121" s="936"/>
      <c r="BM121" s="936"/>
      <c r="BN121" s="936"/>
      <c r="BO121" s="936"/>
      <c r="BP121" s="937"/>
      <c r="BQ121" s="938" t="s">
        <v>442</v>
      </c>
      <c r="BR121" s="939"/>
      <c r="BS121" s="939"/>
      <c r="BT121" s="939"/>
      <c r="BU121" s="939"/>
      <c r="BV121" s="939" t="s">
        <v>131</v>
      </c>
      <c r="BW121" s="939"/>
      <c r="BX121" s="939"/>
      <c r="BY121" s="939"/>
      <c r="BZ121" s="939"/>
      <c r="CA121" s="939" t="s">
        <v>131</v>
      </c>
      <c r="CB121" s="939"/>
      <c r="CC121" s="939"/>
      <c r="CD121" s="939"/>
      <c r="CE121" s="939"/>
      <c r="CF121" s="933" t="s">
        <v>131</v>
      </c>
      <c r="CG121" s="934"/>
      <c r="CH121" s="934"/>
      <c r="CI121" s="934"/>
      <c r="CJ121" s="934"/>
      <c r="CK121" s="1022"/>
      <c r="CL121" s="1023"/>
      <c r="CM121" s="1023"/>
      <c r="CN121" s="1023"/>
      <c r="CO121" s="1024"/>
      <c r="CP121" s="1032" t="s">
        <v>477</v>
      </c>
      <c r="CQ121" s="1033"/>
      <c r="CR121" s="1033"/>
      <c r="CS121" s="1033"/>
      <c r="CT121" s="1033"/>
      <c r="CU121" s="1033"/>
      <c r="CV121" s="1033"/>
      <c r="CW121" s="1033"/>
      <c r="CX121" s="1033"/>
      <c r="CY121" s="1033"/>
      <c r="CZ121" s="1033"/>
      <c r="DA121" s="1033"/>
      <c r="DB121" s="1033"/>
      <c r="DC121" s="1033"/>
      <c r="DD121" s="1033"/>
      <c r="DE121" s="1033"/>
      <c r="DF121" s="1034"/>
      <c r="DG121" s="938">
        <v>159549</v>
      </c>
      <c r="DH121" s="939"/>
      <c r="DI121" s="939"/>
      <c r="DJ121" s="939"/>
      <c r="DK121" s="939"/>
      <c r="DL121" s="939">
        <v>163034</v>
      </c>
      <c r="DM121" s="939"/>
      <c r="DN121" s="939"/>
      <c r="DO121" s="939"/>
      <c r="DP121" s="939"/>
      <c r="DQ121" s="939">
        <v>154214</v>
      </c>
      <c r="DR121" s="939"/>
      <c r="DS121" s="939"/>
      <c r="DT121" s="939"/>
      <c r="DU121" s="939"/>
      <c r="DV121" s="940">
        <v>9.1</v>
      </c>
      <c r="DW121" s="940"/>
      <c r="DX121" s="940"/>
      <c r="DY121" s="940"/>
      <c r="DZ121" s="941"/>
    </row>
    <row r="122" spans="1:130" s="224" customFormat="1" ht="26.25" customHeight="1" x14ac:dyDescent="0.15">
      <c r="A122" s="1070"/>
      <c r="B122" s="962"/>
      <c r="C122" s="935" t="s">
        <v>457</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131</v>
      </c>
      <c r="AB122" s="972"/>
      <c r="AC122" s="972"/>
      <c r="AD122" s="972"/>
      <c r="AE122" s="973"/>
      <c r="AF122" s="974" t="s">
        <v>131</v>
      </c>
      <c r="AG122" s="972"/>
      <c r="AH122" s="972"/>
      <c r="AI122" s="972"/>
      <c r="AJ122" s="973"/>
      <c r="AK122" s="974" t="s">
        <v>131</v>
      </c>
      <c r="AL122" s="972"/>
      <c r="AM122" s="972"/>
      <c r="AN122" s="972"/>
      <c r="AO122" s="973"/>
      <c r="AP122" s="975" t="s">
        <v>131</v>
      </c>
      <c r="AQ122" s="976"/>
      <c r="AR122" s="976"/>
      <c r="AS122" s="976"/>
      <c r="AT122" s="977"/>
      <c r="AU122" s="1007"/>
      <c r="AV122" s="1008"/>
      <c r="AW122" s="1008"/>
      <c r="AX122" s="1008"/>
      <c r="AY122" s="1009"/>
      <c r="AZ122" s="986" t="s">
        <v>478</v>
      </c>
      <c r="BA122" s="978"/>
      <c r="BB122" s="978"/>
      <c r="BC122" s="978"/>
      <c r="BD122" s="978"/>
      <c r="BE122" s="978"/>
      <c r="BF122" s="978"/>
      <c r="BG122" s="978"/>
      <c r="BH122" s="978"/>
      <c r="BI122" s="978"/>
      <c r="BJ122" s="978"/>
      <c r="BK122" s="978"/>
      <c r="BL122" s="978"/>
      <c r="BM122" s="978"/>
      <c r="BN122" s="978"/>
      <c r="BO122" s="978"/>
      <c r="BP122" s="979"/>
      <c r="BQ122" s="1012">
        <v>2849529</v>
      </c>
      <c r="BR122" s="1013"/>
      <c r="BS122" s="1013"/>
      <c r="BT122" s="1013"/>
      <c r="BU122" s="1013"/>
      <c r="BV122" s="1013">
        <v>2679156</v>
      </c>
      <c r="BW122" s="1013"/>
      <c r="BX122" s="1013"/>
      <c r="BY122" s="1013"/>
      <c r="BZ122" s="1013"/>
      <c r="CA122" s="1013">
        <v>2661281</v>
      </c>
      <c r="CB122" s="1013"/>
      <c r="CC122" s="1013"/>
      <c r="CD122" s="1013"/>
      <c r="CE122" s="1013"/>
      <c r="CF122" s="1030">
        <v>156.6</v>
      </c>
      <c r="CG122" s="1031"/>
      <c r="CH122" s="1031"/>
      <c r="CI122" s="1031"/>
      <c r="CJ122" s="1031"/>
      <c r="CK122" s="1022"/>
      <c r="CL122" s="1023"/>
      <c r="CM122" s="1023"/>
      <c r="CN122" s="1023"/>
      <c r="CO122" s="1024"/>
      <c r="CP122" s="1032" t="s">
        <v>479</v>
      </c>
      <c r="CQ122" s="1033"/>
      <c r="CR122" s="1033"/>
      <c r="CS122" s="1033"/>
      <c r="CT122" s="1033"/>
      <c r="CU122" s="1033"/>
      <c r="CV122" s="1033"/>
      <c r="CW122" s="1033"/>
      <c r="CX122" s="1033"/>
      <c r="CY122" s="1033"/>
      <c r="CZ122" s="1033"/>
      <c r="DA122" s="1033"/>
      <c r="DB122" s="1033"/>
      <c r="DC122" s="1033"/>
      <c r="DD122" s="1033"/>
      <c r="DE122" s="1033"/>
      <c r="DF122" s="1034"/>
      <c r="DG122" s="938">
        <v>101702</v>
      </c>
      <c r="DH122" s="939"/>
      <c r="DI122" s="939"/>
      <c r="DJ122" s="939"/>
      <c r="DK122" s="939"/>
      <c r="DL122" s="939">
        <v>87415</v>
      </c>
      <c r="DM122" s="939"/>
      <c r="DN122" s="939"/>
      <c r="DO122" s="939"/>
      <c r="DP122" s="939"/>
      <c r="DQ122" s="939">
        <v>73327</v>
      </c>
      <c r="DR122" s="939"/>
      <c r="DS122" s="939"/>
      <c r="DT122" s="939"/>
      <c r="DU122" s="939"/>
      <c r="DV122" s="940">
        <v>4.3</v>
      </c>
      <c r="DW122" s="940"/>
      <c r="DX122" s="940"/>
      <c r="DY122" s="940"/>
      <c r="DZ122" s="941"/>
    </row>
    <row r="123" spans="1:130" s="224" customFormat="1" ht="26.25" customHeight="1" x14ac:dyDescent="0.15">
      <c r="A123" s="1070"/>
      <c r="B123" s="962"/>
      <c r="C123" s="935" t="s">
        <v>463</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442</v>
      </c>
      <c r="AB123" s="972"/>
      <c r="AC123" s="972"/>
      <c r="AD123" s="972"/>
      <c r="AE123" s="973"/>
      <c r="AF123" s="974" t="s">
        <v>442</v>
      </c>
      <c r="AG123" s="972"/>
      <c r="AH123" s="972"/>
      <c r="AI123" s="972"/>
      <c r="AJ123" s="973"/>
      <c r="AK123" s="974" t="s">
        <v>442</v>
      </c>
      <c r="AL123" s="972"/>
      <c r="AM123" s="972"/>
      <c r="AN123" s="972"/>
      <c r="AO123" s="973"/>
      <c r="AP123" s="975" t="s">
        <v>442</v>
      </c>
      <c r="AQ123" s="976"/>
      <c r="AR123" s="976"/>
      <c r="AS123" s="976"/>
      <c r="AT123" s="977"/>
      <c r="AU123" s="1010"/>
      <c r="AV123" s="1011"/>
      <c r="AW123" s="1011"/>
      <c r="AX123" s="1011"/>
      <c r="AY123" s="1011"/>
      <c r="AZ123" s="247" t="s">
        <v>189</v>
      </c>
      <c r="BA123" s="247"/>
      <c r="BB123" s="247"/>
      <c r="BC123" s="247"/>
      <c r="BD123" s="247"/>
      <c r="BE123" s="247"/>
      <c r="BF123" s="247"/>
      <c r="BG123" s="247"/>
      <c r="BH123" s="247"/>
      <c r="BI123" s="247"/>
      <c r="BJ123" s="247"/>
      <c r="BK123" s="247"/>
      <c r="BL123" s="247"/>
      <c r="BM123" s="247"/>
      <c r="BN123" s="247"/>
      <c r="BO123" s="990" t="s">
        <v>480</v>
      </c>
      <c r="BP123" s="1018"/>
      <c r="BQ123" s="1076">
        <v>4273701</v>
      </c>
      <c r="BR123" s="1077"/>
      <c r="BS123" s="1077"/>
      <c r="BT123" s="1077"/>
      <c r="BU123" s="1077"/>
      <c r="BV123" s="1077">
        <v>4460223</v>
      </c>
      <c r="BW123" s="1077"/>
      <c r="BX123" s="1077"/>
      <c r="BY123" s="1077"/>
      <c r="BZ123" s="1077"/>
      <c r="CA123" s="1077">
        <v>4610249</v>
      </c>
      <c r="CB123" s="1077"/>
      <c r="CC123" s="1077"/>
      <c r="CD123" s="1077"/>
      <c r="CE123" s="1077"/>
      <c r="CF123" s="1014"/>
      <c r="CG123" s="1015"/>
      <c r="CH123" s="1015"/>
      <c r="CI123" s="1015"/>
      <c r="CJ123" s="1016"/>
      <c r="CK123" s="1022"/>
      <c r="CL123" s="1023"/>
      <c r="CM123" s="1023"/>
      <c r="CN123" s="1023"/>
      <c r="CO123" s="1024"/>
      <c r="CP123" s="1032" t="s">
        <v>481</v>
      </c>
      <c r="CQ123" s="1033"/>
      <c r="CR123" s="1033"/>
      <c r="CS123" s="1033"/>
      <c r="CT123" s="1033"/>
      <c r="CU123" s="1033"/>
      <c r="CV123" s="1033"/>
      <c r="CW123" s="1033"/>
      <c r="CX123" s="1033"/>
      <c r="CY123" s="1033"/>
      <c r="CZ123" s="1033"/>
      <c r="DA123" s="1033"/>
      <c r="DB123" s="1033"/>
      <c r="DC123" s="1033"/>
      <c r="DD123" s="1033"/>
      <c r="DE123" s="1033"/>
      <c r="DF123" s="1034"/>
      <c r="DG123" s="971" t="s">
        <v>405</v>
      </c>
      <c r="DH123" s="972"/>
      <c r="DI123" s="972"/>
      <c r="DJ123" s="972"/>
      <c r="DK123" s="973"/>
      <c r="DL123" s="974" t="s">
        <v>405</v>
      </c>
      <c r="DM123" s="972"/>
      <c r="DN123" s="972"/>
      <c r="DO123" s="972"/>
      <c r="DP123" s="973"/>
      <c r="DQ123" s="974">
        <v>187</v>
      </c>
      <c r="DR123" s="972"/>
      <c r="DS123" s="972"/>
      <c r="DT123" s="972"/>
      <c r="DU123" s="973"/>
      <c r="DV123" s="975">
        <v>0</v>
      </c>
      <c r="DW123" s="976"/>
      <c r="DX123" s="976"/>
      <c r="DY123" s="976"/>
      <c r="DZ123" s="977"/>
    </row>
    <row r="124" spans="1:130" s="224" customFormat="1" ht="26.25" customHeight="1" thickBot="1" x14ac:dyDescent="0.2">
      <c r="A124" s="1070"/>
      <c r="B124" s="962"/>
      <c r="C124" s="935" t="s">
        <v>466</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131</v>
      </c>
      <c r="AB124" s="972"/>
      <c r="AC124" s="972"/>
      <c r="AD124" s="972"/>
      <c r="AE124" s="973"/>
      <c r="AF124" s="974" t="s">
        <v>405</v>
      </c>
      <c r="AG124" s="972"/>
      <c r="AH124" s="972"/>
      <c r="AI124" s="972"/>
      <c r="AJ124" s="973"/>
      <c r="AK124" s="974" t="s">
        <v>405</v>
      </c>
      <c r="AL124" s="972"/>
      <c r="AM124" s="972"/>
      <c r="AN124" s="972"/>
      <c r="AO124" s="973"/>
      <c r="AP124" s="975" t="s">
        <v>405</v>
      </c>
      <c r="AQ124" s="976"/>
      <c r="AR124" s="976"/>
      <c r="AS124" s="976"/>
      <c r="AT124" s="977"/>
      <c r="AU124" s="1072" t="s">
        <v>482</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405</v>
      </c>
      <c r="BR124" s="1040"/>
      <c r="BS124" s="1040"/>
      <c r="BT124" s="1040"/>
      <c r="BU124" s="1040"/>
      <c r="BV124" s="1040" t="s">
        <v>405</v>
      </c>
      <c r="BW124" s="1040"/>
      <c r="BX124" s="1040"/>
      <c r="BY124" s="1040"/>
      <c r="BZ124" s="1040"/>
      <c r="CA124" s="1040" t="s">
        <v>405</v>
      </c>
      <c r="CB124" s="1040"/>
      <c r="CC124" s="1040"/>
      <c r="CD124" s="1040"/>
      <c r="CE124" s="1040"/>
      <c r="CF124" s="1041"/>
      <c r="CG124" s="1042"/>
      <c r="CH124" s="1042"/>
      <c r="CI124" s="1042"/>
      <c r="CJ124" s="1043"/>
      <c r="CK124" s="1025"/>
      <c r="CL124" s="1025"/>
      <c r="CM124" s="1025"/>
      <c r="CN124" s="1025"/>
      <c r="CO124" s="1026"/>
      <c r="CP124" s="1032" t="s">
        <v>483</v>
      </c>
      <c r="CQ124" s="1033"/>
      <c r="CR124" s="1033"/>
      <c r="CS124" s="1033"/>
      <c r="CT124" s="1033"/>
      <c r="CU124" s="1033"/>
      <c r="CV124" s="1033"/>
      <c r="CW124" s="1033"/>
      <c r="CX124" s="1033"/>
      <c r="CY124" s="1033"/>
      <c r="CZ124" s="1033"/>
      <c r="DA124" s="1033"/>
      <c r="DB124" s="1033"/>
      <c r="DC124" s="1033"/>
      <c r="DD124" s="1033"/>
      <c r="DE124" s="1033"/>
      <c r="DF124" s="1034"/>
      <c r="DG124" s="1017" t="s">
        <v>484</v>
      </c>
      <c r="DH124" s="999"/>
      <c r="DI124" s="999"/>
      <c r="DJ124" s="999"/>
      <c r="DK124" s="1000"/>
      <c r="DL124" s="998" t="s">
        <v>131</v>
      </c>
      <c r="DM124" s="999"/>
      <c r="DN124" s="999"/>
      <c r="DO124" s="999"/>
      <c r="DP124" s="1000"/>
      <c r="DQ124" s="998" t="s">
        <v>485</v>
      </c>
      <c r="DR124" s="999"/>
      <c r="DS124" s="999"/>
      <c r="DT124" s="999"/>
      <c r="DU124" s="1000"/>
      <c r="DV124" s="1001" t="s">
        <v>486</v>
      </c>
      <c r="DW124" s="1002"/>
      <c r="DX124" s="1002"/>
      <c r="DY124" s="1002"/>
      <c r="DZ124" s="1003"/>
    </row>
    <row r="125" spans="1:130" s="224" customFormat="1" ht="26.25" customHeight="1" x14ac:dyDescent="0.15">
      <c r="A125" s="1070"/>
      <c r="B125" s="962"/>
      <c r="C125" s="935" t="s">
        <v>468</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486</v>
      </c>
      <c r="AB125" s="972"/>
      <c r="AC125" s="972"/>
      <c r="AD125" s="972"/>
      <c r="AE125" s="973"/>
      <c r="AF125" s="974" t="s">
        <v>487</v>
      </c>
      <c r="AG125" s="972"/>
      <c r="AH125" s="972"/>
      <c r="AI125" s="972"/>
      <c r="AJ125" s="973"/>
      <c r="AK125" s="974" t="s">
        <v>486</v>
      </c>
      <c r="AL125" s="972"/>
      <c r="AM125" s="972"/>
      <c r="AN125" s="972"/>
      <c r="AO125" s="973"/>
      <c r="AP125" s="975" t="s">
        <v>131</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488</v>
      </c>
      <c r="CL125" s="1020"/>
      <c r="CM125" s="1020"/>
      <c r="CN125" s="1020"/>
      <c r="CO125" s="1021"/>
      <c r="CP125" s="942" t="s">
        <v>489</v>
      </c>
      <c r="CQ125" s="910"/>
      <c r="CR125" s="910"/>
      <c r="CS125" s="910"/>
      <c r="CT125" s="910"/>
      <c r="CU125" s="910"/>
      <c r="CV125" s="910"/>
      <c r="CW125" s="910"/>
      <c r="CX125" s="910"/>
      <c r="CY125" s="910"/>
      <c r="CZ125" s="910"/>
      <c r="DA125" s="910"/>
      <c r="DB125" s="910"/>
      <c r="DC125" s="910"/>
      <c r="DD125" s="910"/>
      <c r="DE125" s="910"/>
      <c r="DF125" s="911"/>
      <c r="DG125" s="943" t="s">
        <v>490</v>
      </c>
      <c r="DH125" s="944"/>
      <c r="DI125" s="944"/>
      <c r="DJ125" s="944"/>
      <c r="DK125" s="944"/>
      <c r="DL125" s="944" t="s">
        <v>484</v>
      </c>
      <c r="DM125" s="944"/>
      <c r="DN125" s="944"/>
      <c r="DO125" s="944"/>
      <c r="DP125" s="944"/>
      <c r="DQ125" s="944" t="s">
        <v>131</v>
      </c>
      <c r="DR125" s="944"/>
      <c r="DS125" s="944"/>
      <c r="DT125" s="944"/>
      <c r="DU125" s="944"/>
      <c r="DV125" s="945" t="s">
        <v>491</v>
      </c>
      <c r="DW125" s="945"/>
      <c r="DX125" s="945"/>
      <c r="DY125" s="945"/>
      <c r="DZ125" s="946"/>
    </row>
    <row r="126" spans="1:130" s="224" customFormat="1" ht="26.25" customHeight="1" thickBot="1" x14ac:dyDescent="0.2">
      <c r="A126" s="1070"/>
      <c r="B126" s="962"/>
      <c r="C126" s="935" t="s">
        <v>470</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492</v>
      </c>
      <c r="AB126" s="972"/>
      <c r="AC126" s="972"/>
      <c r="AD126" s="972"/>
      <c r="AE126" s="973"/>
      <c r="AF126" s="974" t="s">
        <v>486</v>
      </c>
      <c r="AG126" s="972"/>
      <c r="AH126" s="972"/>
      <c r="AI126" s="972"/>
      <c r="AJ126" s="973"/>
      <c r="AK126" s="974" t="s">
        <v>490</v>
      </c>
      <c r="AL126" s="972"/>
      <c r="AM126" s="972"/>
      <c r="AN126" s="972"/>
      <c r="AO126" s="973"/>
      <c r="AP126" s="975" t="s">
        <v>487</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493</v>
      </c>
      <c r="CQ126" s="936"/>
      <c r="CR126" s="936"/>
      <c r="CS126" s="936"/>
      <c r="CT126" s="936"/>
      <c r="CU126" s="936"/>
      <c r="CV126" s="936"/>
      <c r="CW126" s="936"/>
      <c r="CX126" s="936"/>
      <c r="CY126" s="936"/>
      <c r="CZ126" s="936"/>
      <c r="DA126" s="936"/>
      <c r="DB126" s="936"/>
      <c r="DC126" s="936"/>
      <c r="DD126" s="936"/>
      <c r="DE126" s="936"/>
      <c r="DF126" s="937"/>
      <c r="DG126" s="938" t="s">
        <v>490</v>
      </c>
      <c r="DH126" s="939"/>
      <c r="DI126" s="939"/>
      <c r="DJ126" s="939"/>
      <c r="DK126" s="939"/>
      <c r="DL126" s="939" t="s">
        <v>131</v>
      </c>
      <c r="DM126" s="939"/>
      <c r="DN126" s="939"/>
      <c r="DO126" s="939"/>
      <c r="DP126" s="939"/>
      <c r="DQ126" s="939" t="s">
        <v>131</v>
      </c>
      <c r="DR126" s="939"/>
      <c r="DS126" s="939"/>
      <c r="DT126" s="939"/>
      <c r="DU126" s="939"/>
      <c r="DV126" s="940" t="s">
        <v>491</v>
      </c>
      <c r="DW126" s="940"/>
      <c r="DX126" s="940"/>
      <c r="DY126" s="940"/>
      <c r="DZ126" s="941"/>
    </row>
    <row r="127" spans="1:130" s="224" customFormat="1" ht="26.25" customHeight="1" x14ac:dyDescent="0.15">
      <c r="A127" s="1071"/>
      <c r="B127" s="964"/>
      <c r="C127" s="986" t="s">
        <v>494</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495</v>
      </c>
      <c r="AB127" s="972"/>
      <c r="AC127" s="972"/>
      <c r="AD127" s="972"/>
      <c r="AE127" s="973"/>
      <c r="AF127" s="974" t="s">
        <v>486</v>
      </c>
      <c r="AG127" s="972"/>
      <c r="AH127" s="972"/>
      <c r="AI127" s="972"/>
      <c r="AJ127" s="973"/>
      <c r="AK127" s="974">
        <v>2</v>
      </c>
      <c r="AL127" s="972"/>
      <c r="AM127" s="972"/>
      <c r="AN127" s="972"/>
      <c r="AO127" s="973"/>
      <c r="AP127" s="975">
        <v>0</v>
      </c>
      <c r="AQ127" s="976"/>
      <c r="AR127" s="976"/>
      <c r="AS127" s="976"/>
      <c r="AT127" s="977"/>
      <c r="AU127" s="226"/>
      <c r="AV127" s="226"/>
      <c r="AW127" s="226"/>
      <c r="AX127" s="1044" t="s">
        <v>496</v>
      </c>
      <c r="AY127" s="1045"/>
      <c r="AZ127" s="1045"/>
      <c r="BA127" s="1045"/>
      <c r="BB127" s="1045"/>
      <c r="BC127" s="1045"/>
      <c r="BD127" s="1045"/>
      <c r="BE127" s="1046"/>
      <c r="BF127" s="1047" t="s">
        <v>497</v>
      </c>
      <c r="BG127" s="1045"/>
      <c r="BH127" s="1045"/>
      <c r="BI127" s="1045"/>
      <c r="BJ127" s="1045"/>
      <c r="BK127" s="1045"/>
      <c r="BL127" s="1046"/>
      <c r="BM127" s="1047" t="s">
        <v>498</v>
      </c>
      <c r="BN127" s="1045"/>
      <c r="BO127" s="1045"/>
      <c r="BP127" s="1045"/>
      <c r="BQ127" s="1045"/>
      <c r="BR127" s="1045"/>
      <c r="BS127" s="1046"/>
      <c r="BT127" s="1047" t="s">
        <v>499</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500</v>
      </c>
      <c r="CQ127" s="936"/>
      <c r="CR127" s="936"/>
      <c r="CS127" s="936"/>
      <c r="CT127" s="936"/>
      <c r="CU127" s="936"/>
      <c r="CV127" s="936"/>
      <c r="CW127" s="936"/>
      <c r="CX127" s="936"/>
      <c r="CY127" s="936"/>
      <c r="CZ127" s="936"/>
      <c r="DA127" s="936"/>
      <c r="DB127" s="936"/>
      <c r="DC127" s="936"/>
      <c r="DD127" s="936"/>
      <c r="DE127" s="936"/>
      <c r="DF127" s="937"/>
      <c r="DG127" s="938" t="s">
        <v>490</v>
      </c>
      <c r="DH127" s="939"/>
      <c r="DI127" s="939"/>
      <c r="DJ127" s="939"/>
      <c r="DK127" s="939"/>
      <c r="DL127" s="939" t="s">
        <v>501</v>
      </c>
      <c r="DM127" s="939"/>
      <c r="DN127" s="939"/>
      <c r="DO127" s="939"/>
      <c r="DP127" s="939"/>
      <c r="DQ127" s="939" t="s">
        <v>491</v>
      </c>
      <c r="DR127" s="939"/>
      <c r="DS127" s="939"/>
      <c r="DT127" s="939"/>
      <c r="DU127" s="939"/>
      <c r="DV127" s="940" t="s">
        <v>131</v>
      </c>
      <c r="DW127" s="940"/>
      <c r="DX127" s="940"/>
      <c r="DY127" s="940"/>
      <c r="DZ127" s="941"/>
    </row>
    <row r="128" spans="1:130" s="224" customFormat="1" ht="26.25" customHeight="1" thickBot="1" x14ac:dyDescent="0.2">
      <c r="A128" s="1054" t="s">
        <v>502</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503</v>
      </c>
      <c r="X128" s="1056"/>
      <c r="Y128" s="1056"/>
      <c r="Z128" s="1057"/>
      <c r="AA128" s="1058" t="s">
        <v>504</v>
      </c>
      <c r="AB128" s="1059"/>
      <c r="AC128" s="1059"/>
      <c r="AD128" s="1059"/>
      <c r="AE128" s="1060"/>
      <c r="AF128" s="1061" t="s">
        <v>505</v>
      </c>
      <c r="AG128" s="1059"/>
      <c r="AH128" s="1059"/>
      <c r="AI128" s="1059"/>
      <c r="AJ128" s="1060"/>
      <c r="AK128" s="1061" t="s">
        <v>131</v>
      </c>
      <c r="AL128" s="1059"/>
      <c r="AM128" s="1059"/>
      <c r="AN128" s="1059"/>
      <c r="AO128" s="1060"/>
      <c r="AP128" s="1062"/>
      <c r="AQ128" s="1063"/>
      <c r="AR128" s="1063"/>
      <c r="AS128" s="1063"/>
      <c r="AT128" s="1064"/>
      <c r="AU128" s="226"/>
      <c r="AV128" s="226"/>
      <c r="AW128" s="226"/>
      <c r="AX128" s="909" t="s">
        <v>506</v>
      </c>
      <c r="AY128" s="910"/>
      <c r="AZ128" s="910"/>
      <c r="BA128" s="910"/>
      <c r="BB128" s="910"/>
      <c r="BC128" s="910"/>
      <c r="BD128" s="910"/>
      <c r="BE128" s="911"/>
      <c r="BF128" s="1065" t="s">
        <v>504</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507</v>
      </c>
      <c r="CQ128" s="739"/>
      <c r="CR128" s="739"/>
      <c r="CS128" s="739"/>
      <c r="CT128" s="739"/>
      <c r="CU128" s="739"/>
      <c r="CV128" s="739"/>
      <c r="CW128" s="739"/>
      <c r="CX128" s="739"/>
      <c r="CY128" s="739"/>
      <c r="CZ128" s="739"/>
      <c r="DA128" s="739"/>
      <c r="DB128" s="739"/>
      <c r="DC128" s="739"/>
      <c r="DD128" s="739"/>
      <c r="DE128" s="739"/>
      <c r="DF128" s="1049"/>
      <c r="DG128" s="1050" t="s">
        <v>495</v>
      </c>
      <c r="DH128" s="1051"/>
      <c r="DI128" s="1051"/>
      <c r="DJ128" s="1051"/>
      <c r="DK128" s="1051"/>
      <c r="DL128" s="1051" t="s">
        <v>504</v>
      </c>
      <c r="DM128" s="1051"/>
      <c r="DN128" s="1051"/>
      <c r="DO128" s="1051"/>
      <c r="DP128" s="1051"/>
      <c r="DQ128" s="1051" t="s">
        <v>486</v>
      </c>
      <c r="DR128" s="1051"/>
      <c r="DS128" s="1051"/>
      <c r="DT128" s="1051"/>
      <c r="DU128" s="1051"/>
      <c r="DV128" s="1052" t="s">
        <v>508</v>
      </c>
      <c r="DW128" s="1052"/>
      <c r="DX128" s="1052"/>
      <c r="DY128" s="1052"/>
      <c r="DZ128" s="1053"/>
    </row>
    <row r="129" spans="1:131" s="224" customFormat="1" ht="26.25" customHeight="1" x14ac:dyDescent="0.15">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509</v>
      </c>
      <c r="X129" s="1084"/>
      <c r="Y129" s="1084"/>
      <c r="Z129" s="1085"/>
      <c r="AA129" s="971">
        <v>1880842</v>
      </c>
      <c r="AB129" s="972"/>
      <c r="AC129" s="972"/>
      <c r="AD129" s="972"/>
      <c r="AE129" s="973"/>
      <c r="AF129" s="974">
        <v>2075504</v>
      </c>
      <c r="AG129" s="972"/>
      <c r="AH129" s="972"/>
      <c r="AI129" s="972"/>
      <c r="AJ129" s="973"/>
      <c r="AK129" s="974">
        <v>1991168</v>
      </c>
      <c r="AL129" s="972"/>
      <c r="AM129" s="972"/>
      <c r="AN129" s="972"/>
      <c r="AO129" s="973"/>
      <c r="AP129" s="1086"/>
      <c r="AQ129" s="1087"/>
      <c r="AR129" s="1087"/>
      <c r="AS129" s="1087"/>
      <c r="AT129" s="1088"/>
      <c r="AU129" s="227"/>
      <c r="AV129" s="227"/>
      <c r="AW129" s="227"/>
      <c r="AX129" s="1078" t="s">
        <v>510</v>
      </c>
      <c r="AY129" s="936"/>
      <c r="AZ129" s="936"/>
      <c r="BA129" s="936"/>
      <c r="BB129" s="936"/>
      <c r="BC129" s="936"/>
      <c r="BD129" s="936"/>
      <c r="BE129" s="937"/>
      <c r="BF129" s="1079" t="s">
        <v>505</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511</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512</v>
      </c>
      <c r="X130" s="1084"/>
      <c r="Y130" s="1084"/>
      <c r="Z130" s="1085"/>
      <c r="AA130" s="971">
        <v>276249</v>
      </c>
      <c r="AB130" s="972"/>
      <c r="AC130" s="972"/>
      <c r="AD130" s="972"/>
      <c r="AE130" s="973"/>
      <c r="AF130" s="974">
        <v>292432</v>
      </c>
      <c r="AG130" s="972"/>
      <c r="AH130" s="972"/>
      <c r="AI130" s="972"/>
      <c r="AJ130" s="973"/>
      <c r="AK130" s="974">
        <v>292291</v>
      </c>
      <c r="AL130" s="972"/>
      <c r="AM130" s="972"/>
      <c r="AN130" s="972"/>
      <c r="AO130" s="973"/>
      <c r="AP130" s="1086"/>
      <c r="AQ130" s="1087"/>
      <c r="AR130" s="1087"/>
      <c r="AS130" s="1087"/>
      <c r="AT130" s="1088"/>
      <c r="AU130" s="227"/>
      <c r="AV130" s="227"/>
      <c r="AW130" s="227"/>
      <c r="AX130" s="1078" t="s">
        <v>513</v>
      </c>
      <c r="AY130" s="936"/>
      <c r="AZ130" s="936"/>
      <c r="BA130" s="936"/>
      <c r="BB130" s="936"/>
      <c r="BC130" s="936"/>
      <c r="BD130" s="936"/>
      <c r="BE130" s="937"/>
      <c r="BF130" s="1114">
        <v>6.1</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514</v>
      </c>
      <c r="X131" s="1121"/>
      <c r="Y131" s="1121"/>
      <c r="Z131" s="1122"/>
      <c r="AA131" s="1017">
        <v>1604593</v>
      </c>
      <c r="AB131" s="999"/>
      <c r="AC131" s="999"/>
      <c r="AD131" s="999"/>
      <c r="AE131" s="1000"/>
      <c r="AF131" s="998">
        <v>1783072</v>
      </c>
      <c r="AG131" s="999"/>
      <c r="AH131" s="999"/>
      <c r="AI131" s="999"/>
      <c r="AJ131" s="1000"/>
      <c r="AK131" s="998">
        <v>1698877</v>
      </c>
      <c r="AL131" s="999"/>
      <c r="AM131" s="999"/>
      <c r="AN131" s="999"/>
      <c r="AO131" s="1000"/>
      <c r="AP131" s="1123"/>
      <c r="AQ131" s="1124"/>
      <c r="AR131" s="1124"/>
      <c r="AS131" s="1124"/>
      <c r="AT131" s="1125"/>
      <c r="AU131" s="227"/>
      <c r="AV131" s="227"/>
      <c r="AW131" s="227"/>
      <c r="AX131" s="1096" t="s">
        <v>515</v>
      </c>
      <c r="AY131" s="739"/>
      <c r="AZ131" s="739"/>
      <c r="BA131" s="739"/>
      <c r="BB131" s="739"/>
      <c r="BC131" s="739"/>
      <c r="BD131" s="739"/>
      <c r="BE131" s="1049"/>
      <c r="BF131" s="1097" t="s">
        <v>508</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516</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517</v>
      </c>
      <c r="W132" s="1107"/>
      <c r="X132" s="1107"/>
      <c r="Y132" s="1107"/>
      <c r="Z132" s="1108"/>
      <c r="AA132" s="1109">
        <v>6.4701142279999999</v>
      </c>
      <c r="AB132" s="1110"/>
      <c r="AC132" s="1110"/>
      <c r="AD132" s="1110"/>
      <c r="AE132" s="1111"/>
      <c r="AF132" s="1112">
        <v>5.7811462459999996</v>
      </c>
      <c r="AG132" s="1110"/>
      <c r="AH132" s="1110"/>
      <c r="AI132" s="1110"/>
      <c r="AJ132" s="1111"/>
      <c r="AK132" s="1112">
        <v>6.1784932049999997</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518</v>
      </c>
      <c r="W133" s="1090"/>
      <c r="X133" s="1090"/>
      <c r="Y133" s="1090"/>
      <c r="Z133" s="1091"/>
      <c r="AA133" s="1092">
        <v>7.1</v>
      </c>
      <c r="AB133" s="1093"/>
      <c r="AC133" s="1093"/>
      <c r="AD133" s="1093"/>
      <c r="AE133" s="1094"/>
      <c r="AF133" s="1092">
        <v>6.5</v>
      </c>
      <c r="AG133" s="1093"/>
      <c r="AH133" s="1093"/>
      <c r="AI133" s="1093"/>
      <c r="AJ133" s="1094"/>
      <c r="AK133" s="1092">
        <v>6.1</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cXzxyuY7bglKFUsfJ3i7Bz63SrGd4y0ydVp2buRzrgcx9oo8zHf6MpmDLlvl8YiUNJR8fXEqRJyo8oMWtATQQ==" saltValue="2q6CHd27C1Zwz3HWGuwG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35D27-A6FF-4245-8E9A-B9BDF2A8DD5D}">
  <sheetPr>
    <pageSetUpPr fitToPage="1"/>
  </sheetPr>
  <dimension ref="A1:DQ105"/>
  <sheetViews>
    <sheetView showGridLines="0" view="pageBreakPreview" topLeftCell="AJ64" zoomScaleNormal="85" zoomScaleSheetLayoutView="100" workbookViewId="0">
      <selection activeCell="BC22" sqref="BC22"/>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3Sq5ehZ5BXiDXI3DNKQk7GzZ9meucfHYut6VYWmZrvRWlKq96Z2ng9A/wTSWGU0z74bC8foG6qEjIHZMKJRIuQ==" saltValue="fPytnzXxlxX/x8EILXKlM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64"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YEmTOn/sfQrbS4NrvP8iKGAi5Gch6e5AJWCa7uaeY4K1AnDXGjdQ18D2J9qQm3+qG0L8uoTlBI29lLk0H1gIQ==" saltValue="P0gD2sDqHwBcbM/dPyjQ5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2"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520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521</v>
      </c>
      <c r="AL6" s="260"/>
      <c r="AM6" s="260"/>
      <c r="AN6" s="260"/>
    </row>
    <row r="7" spans="1:46" ht="13.5" customHeight="1" x14ac:dyDescent="0.15">
      <c r="A7" s="259"/>
      <c r="AK7" s="262"/>
      <c r="AL7" s="263"/>
      <c r="AM7" s="263"/>
      <c r="AN7" s="264"/>
      <c r="AO7" s="1127" t="s">
        <v>522</v>
      </c>
      <c r="AP7" s="265"/>
      <c r="AQ7" s="266" t="s">
        <v>523</v>
      </c>
      <c r="AR7" s="267"/>
    </row>
    <row r="8" spans="1:46" x14ac:dyDescent="0.15">
      <c r="A8" s="259"/>
      <c r="AK8" s="268"/>
      <c r="AL8" s="269"/>
      <c r="AM8" s="269"/>
      <c r="AN8" s="270"/>
      <c r="AO8" s="1128"/>
      <c r="AP8" s="271" t="s">
        <v>524</v>
      </c>
      <c r="AQ8" s="272" t="s">
        <v>525</v>
      </c>
      <c r="AR8" s="273" t="s">
        <v>526</v>
      </c>
    </row>
    <row r="9" spans="1:46" x14ac:dyDescent="0.15">
      <c r="A9" s="259"/>
      <c r="AK9" s="1129" t="s">
        <v>527</v>
      </c>
      <c r="AL9" s="1130"/>
      <c r="AM9" s="1130"/>
      <c r="AN9" s="1131"/>
      <c r="AO9" s="274">
        <v>541751</v>
      </c>
      <c r="AP9" s="274">
        <v>245025</v>
      </c>
      <c r="AQ9" s="275">
        <v>239803</v>
      </c>
      <c r="AR9" s="276">
        <v>2.2000000000000002</v>
      </c>
    </row>
    <row r="10" spans="1:46" ht="13.5" customHeight="1" x14ac:dyDescent="0.15">
      <c r="A10" s="259"/>
      <c r="AK10" s="1129" t="s">
        <v>528</v>
      </c>
      <c r="AL10" s="1130"/>
      <c r="AM10" s="1130"/>
      <c r="AN10" s="1131"/>
      <c r="AO10" s="277">
        <v>57191</v>
      </c>
      <c r="AP10" s="277">
        <v>25867</v>
      </c>
      <c r="AQ10" s="278">
        <v>35073</v>
      </c>
      <c r="AR10" s="279">
        <v>-26.2</v>
      </c>
    </row>
    <row r="11" spans="1:46" ht="13.5" customHeight="1" x14ac:dyDescent="0.15">
      <c r="A11" s="259"/>
      <c r="AK11" s="1129" t="s">
        <v>529</v>
      </c>
      <c r="AL11" s="1130"/>
      <c r="AM11" s="1130"/>
      <c r="AN11" s="1131"/>
      <c r="AO11" s="277" t="s">
        <v>530</v>
      </c>
      <c r="AP11" s="277" t="s">
        <v>530</v>
      </c>
      <c r="AQ11" s="278">
        <v>3640</v>
      </c>
      <c r="AR11" s="279" t="s">
        <v>530</v>
      </c>
    </row>
    <row r="12" spans="1:46" ht="13.5" customHeight="1" x14ac:dyDescent="0.15">
      <c r="A12" s="259"/>
      <c r="AK12" s="1129" t="s">
        <v>531</v>
      </c>
      <c r="AL12" s="1130"/>
      <c r="AM12" s="1130"/>
      <c r="AN12" s="1131"/>
      <c r="AO12" s="277" t="s">
        <v>530</v>
      </c>
      <c r="AP12" s="277" t="s">
        <v>530</v>
      </c>
      <c r="AQ12" s="278" t="s">
        <v>530</v>
      </c>
      <c r="AR12" s="279" t="s">
        <v>530</v>
      </c>
    </row>
    <row r="13" spans="1:46" ht="13.5" customHeight="1" x14ac:dyDescent="0.15">
      <c r="A13" s="259"/>
      <c r="AK13" s="1129" t="s">
        <v>532</v>
      </c>
      <c r="AL13" s="1130"/>
      <c r="AM13" s="1130"/>
      <c r="AN13" s="1131"/>
      <c r="AO13" s="277">
        <v>57051</v>
      </c>
      <c r="AP13" s="277">
        <v>25803</v>
      </c>
      <c r="AQ13" s="278">
        <v>11407</v>
      </c>
      <c r="AR13" s="279">
        <v>126.2</v>
      </c>
    </row>
    <row r="14" spans="1:46" ht="13.5" customHeight="1" x14ac:dyDescent="0.15">
      <c r="A14" s="259"/>
      <c r="AK14" s="1129" t="s">
        <v>533</v>
      </c>
      <c r="AL14" s="1130"/>
      <c r="AM14" s="1130"/>
      <c r="AN14" s="1131"/>
      <c r="AO14" s="277">
        <v>2556</v>
      </c>
      <c r="AP14" s="277">
        <v>1156</v>
      </c>
      <c r="AQ14" s="278">
        <v>4585</v>
      </c>
      <c r="AR14" s="279">
        <v>-74.8</v>
      </c>
    </row>
    <row r="15" spans="1:46" ht="13.5" customHeight="1" x14ac:dyDescent="0.15">
      <c r="A15" s="259"/>
      <c r="AK15" s="1132" t="s">
        <v>534</v>
      </c>
      <c r="AL15" s="1133"/>
      <c r="AM15" s="1133"/>
      <c r="AN15" s="1134"/>
      <c r="AO15" s="277">
        <v>-35997</v>
      </c>
      <c r="AP15" s="277">
        <v>-16281</v>
      </c>
      <c r="AQ15" s="278">
        <v>-18839</v>
      </c>
      <c r="AR15" s="279">
        <v>-13.6</v>
      </c>
    </row>
    <row r="16" spans="1:46" x14ac:dyDescent="0.15">
      <c r="A16" s="259"/>
      <c r="AK16" s="1132" t="s">
        <v>189</v>
      </c>
      <c r="AL16" s="1133"/>
      <c r="AM16" s="1133"/>
      <c r="AN16" s="1134"/>
      <c r="AO16" s="277">
        <v>622552</v>
      </c>
      <c r="AP16" s="277">
        <v>281570</v>
      </c>
      <c r="AQ16" s="278">
        <v>275669</v>
      </c>
      <c r="AR16" s="279">
        <v>2.1</v>
      </c>
    </row>
    <row r="17" spans="1:46" x14ac:dyDescent="0.15">
      <c r="A17" s="259"/>
    </row>
    <row r="18" spans="1:46" x14ac:dyDescent="0.15">
      <c r="A18" s="259"/>
      <c r="AQ18" s="280"/>
      <c r="AR18" s="280"/>
    </row>
    <row r="19" spans="1:46" x14ac:dyDescent="0.15">
      <c r="A19" s="259"/>
      <c r="AK19" s="255" t="s">
        <v>535</v>
      </c>
    </row>
    <row r="20" spans="1:46" x14ac:dyDescent="0.15">
      <c r="A20" s="259"/>
      <c r="AK20" s="281"/>
      <c r="AL20" s="282"/>
      <c r="AM20" s="282"/>
      <c r="AN20" s="283"/>
      <c r="AO20" s="284" t="s">
        <v>536</v>
      </c>
      <c r="AP20" s="285" t="s">
        <v>537</v>
      </c>
      <c r="AQ20" s="286" t="s">
        <v>538</v>
      </c>
      <c r="AR20" s="287"/>
    </row>
    <row r="21" spans="1:46" s="260" customFormat="1" x14ac:dyDescent="0.15">
      <c r="A21" s="288"/>
      <c r="AK21" s="1135" t="s">
        <v>539</v>
      </c>
      <c r="AL21" s="1136"/>
      <c r="AM21" s="1136"/>
      <c r="AN21" s="1137"/>
      <c r="AO21" s="289">
        <v>23.52</v>
      </c>
      <c r="AP21" s="290">
        <v>23.86</v>
      </c>
      <c r="AQ21" s="291">
        <v>-0.34</v>
      </c>
      <c r="AS21" s="292"/>
      <c r="AT21" s="288"/>
    </row>
    <row r="22" spans="1:46" s="260" customFormat="1" x14ac:dyDescent="0.15">
      <c r="A22" s="288"/>
      <c r="AK22" s="1135" t="s">
        <v>540</v>
      </c>
      <c r="AL22" s="1136"/>
      <c r="AM22" s="1136"/>
      <c r="AN22" s="1137"/>
      <c r="AO22" s="293">
        <v>91.5</v>
      </c>
      <c r="AP22" s="294">
        <v>95.5</v>
      </c>
      <c r="AQ22" s="295">
        <v>-4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541</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542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543</v>
      </c>
      <c r="AL29" s="260"/>
      <c r="AM29" s="260"/>
      <c r="AN29" s="260"/>
      <c r="AS29" s="302"/>
    </row>
    <row r="30" spans="1:46" ht="13.5" customHeight="1" x14ac:dyDescent="0.15">
      <c r="A30" s="259"/>
      <c r="AK30" s="262"/>
      <c r="AL30" s="263"/>
      <c r="AM30" s="263"/>
      <c r="AN30" s="264"/>
      <c r="AO30" s="1127" t="s">
        <v>522</v>
      </c>
      <c r="AP30" s="265"/>
      <c r="AQ30" s="266" t="s">
        <v>523</v>
      </c>
      <c r="AR30" s="267"/>
    </row>
    <row r="31" spans="1:46" x14ac:dyDescent="0.15">
      <c r="A31" s="259"/>
      <c r="AK31" s="268"/>
      <c r="AL31" s="269"/>
      <c r="AM31" s="269"/>
      <c r="AN31" s="270"/>
      <c r="AO31" s="1128"/>
      <c r="AP31" s="271" t="s">
        <v>524</v>
      </c>
      <c r="AQ31" s="272" t="s">
        <v>525</v>
      </c>
      <c r="AR31" s="273" t="s">
        <v>526</v>
      </c>
    </row>
    <row r="32" spans="1:46" ht="27" customHeight="1" x14ac:dyDescent="0.15">
      <c r="A32" s="259"/>
      <c r="AK32" s="1143" t="s">
        <v>544</v>
      </c>
      <c r="AL32" s="1144"/>
      <c r="AM32" s="1144"/>
      <c r="AN32" s="1145"/>
      <c r="AO32" s="303">
        <v>271781</v>
      </c>
      <c r="AP32" s="303">
        <v>122922</v>
      </c>
      <c r="AQ32" s="304">
        <v>162926</v>
      </c>
      <c r="AR32" s="305">
        <v>-24.6</v>
      </c>
    </row>
    <row r="33" spans="1:46" ht="13.5" customHeight="1" x14ac:dyDescent="0.15">
      <c r="A33" s="259"/>
      <c r="AK33" s="1143" t="s">
        <v>545</v>
      </c>
      <c r="AL33" s="1144"/>
      <c r="AM33" s="1144"/>
      <c r="AN33" s="1145"/>
      <c r="AO33" s="303" t="s">
        <v>530</v>
      </c>
      <c r="AP33" s="303" t="s">
        <v>530</v>
      </c>
      <c r="AQ33" s="304" t="s">
        <v>530</v>
      </c>
      <c r="AR33" s="305" t="s">
        <v>530</v>
      </c>
    </row>
    <row r="34" spans="1:46" ht="27" customHeight="1" x14ac:dyDescent="0.15">
      <c r="A34" s="259"/>
      <c r="AK34" s="1143" t="s">
        <v>546</v>
      </c>
      <c r="AL34" s="1144"/>
      <c r="AM34" s="1144"/>
      <c r="AN34" s="1145"/>
      <c r="AO34" s="303" t="s">
        <v>530</v>
      </c>
      <c r="AP34" s="303" t="s">
        <v>530</v>
      </c>
      <c r="AQ34" s="304">
        <v>4</v>
      </c>
      <c r="AR34" s="305" t="s">
        <v>530</v>
      </c>
    </row>
    <row r="35" spans="1:46" ht="27" customHeight="1" x14ac:dyDescent="0.15">
      <c r="A35" s="259"/>
      <c r="AK35" s="1143" t="s">
        <v>547</v>
      </c>
      <c r="AL35" s="1144"/>
      <c r="AM35" s="1144"/>
      <c r="AN35" s="1145"/>
      <c r="AO35" s="303">
        <v>120274</v>
      </c>
      <c r="AP35" s="303">
        <v>54398</v>
      </c>
      <c r="AQ35" s="304">
        <v>33512</v>
      </c>
      <c r="AR35" s="305">
        <v>62.3</v>
      </c>
    </row>
    <row r="36" spans="1:46" ht="27" customHeight="1" x14ac:dyDescent="0.15">
      <c r="A36" s="259"/>
      <c r="AK36" s="1143" t="s">
        <v>548</v>
      </c>
      <c r="AL36" s="1144"/>
      <c r="AM36" s="1144"/>
      <c r="AN36" s="1145"/>
      <c r="AO36" s="303">
        <v>5199</v>
      </c>
      <c r="AP36" s="303">
        <v>2351</v>
      </c>
      <c r="AQ36" s="304">
        <v>2866</v>
      </c>
      <c r="AR36" s="305">
        <v>-18</v>
      </c>
    </row>
    <row r="37" spans="1:46" ht="13.5" customHeight="1" x14ac:dyDescent="0.15">
      <c r="A37" s="259"/>
      <c r="AK37" s="1143" t="s">
        <v>549</v>
      </c>
      <c r="AL37" s="1144"/>
      <c r="AM37" s="1144"/>
      <c r="AN37" s="1145"/>
      <c r="AO37" s="303">
        <v>2</v>
      </c>
      <c r="AP37" s="303">
        <v>1</v>
      </c>
      <c r="AQ37" s="304">
        <v>1429</v>
      </c>
      <c r="AR37" s="305">
        <v>-99.9</v>
      </c>
    </row>
    <row r="38" spans="1:46" ht="27" customHeight="1" x14ac:dyDescent="0.15">
      <c r="A38" s="259"/>
      <c r="AK38" s="1146" t="s">
        <v>550</v>
      </c>
      <c r="AL38" s="1147"/>
      <c r="AM38" s="1147"/>
      <c r="AN38" s="1148"/>
      <c r="AO38" s="306" t="s">
        <v>530</v>
      </c>
      <c r="AP38" s="306" t="s">
        <v>530</v>
      </c>
      <c r="AQ38" s="307">
        <v>30</v>
      </c>
      <c r="AR38" s="295" t="s">
        <v>530</v>
      </c>
      <c r="AS38" s="302"/>
    </row>
    <row r="39" spans="1:46" x14ac:dyDescent="0.15">
      <c r="A39" s="259"/>
      <c r="AK39" s="1146" t="s">
        <v>551</v>
      </c>
      <c r="AL39" s="1147"/>
      <c r="AM39" s="1147"/>
      <c r="AN39" s="1148"/>
      <c r="AO39" s="303" t="s">
        <v>530</v>
      </c>
      <c r="AP39" s="303" t="s">
        <v>530</v>
      </c>
      <c r="AQ39" s="304">
        <v>-7390</v>
      </c>
      <c r="AR39" s="305" t="s">
        <v>530</v>
      </c>
      <c r="AS39" s="302"/>
    </row>
    <row r="40" spans="1:46" ht="27" customHeight="1" x14ac:dyDescent="0.15">
      <c r="A40" s="259"/>
      <c r="AK40" s="1143" t="s">
        <v>552</v>
      </c>
      <c r="AL40" s="1144"/>
      <c r="AM40" s="1144"/>
      <c r="AN40" s="1145"/>
      <c r="AO40" s="303">
        <v>-292291</v>
      </c>
      <c r="AP40" s="303">
        <v>-132199</v>
      </c>
      <c r="AQ40" s="304">
        <v>-136323</v>
      </c>
      <c r="AR40" s="305">
        <v>-3</v>
      </c>
      <c r="AS40" s="302"/>
    </row>
    <row r="41" spans="1:46" x14ac:dyDescent="0.15">
      <c r="A41" s="259"/>
      <c r="AK41" s="1149" t="s">
        <v>300</v>
      </c>
      <c r="AL41" s="1150"/>
      <c r="AM41" s="1150"/>
      <c r="AN41" s="1151"/>
      <c r="AO41" s="303">
        <v>104965</v>
      </c>
      <c r="AP41" s="303">
        <v>47474</v>
      </c>
      <c r="AQ41" s="304">
        <v>57054</v>
      </c>
      <c r="AR41" s="305">
        <v>-16.8</v>
      </c>
      <c r="AS41" s="302"/>
    </row>
    <row r="42" spans="1:46" x14ac:dyDescent="0.15">
      <c r="A42" s="259"/>
      <c r="AK42" s="308" t="s">
        <v>553</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554</v>
      </c>
    </row>
    <row r="48" spans="1:46" x14ac:dyDescent="0.15">
      <c r="A48" s="259"/>
      <c r="AK48" s="313" t="s">
        <v>555</v>
      </c>
      <c r="AL48" s="313"/>
      <c r="AM48" s="313"/>
      <c r="AN48" s="313"/>
      <c r="AO48" s="313"/>
      <c r="AP48" s="313"/>
      <c r="AQ48" s="314"/>
      <c r="AR48" s="313"/>
    </row>
    <row r="49" spans="1:44" ht="13.5" customHeight="1" x14ac:dyDescent="0.15">
      <c r="A49" s="259"/>
      <c r="AK49" s="315"/>
      <c r="AL49" s="316"/>
      <c r="AM49" s="1138" t="s">
        <v>522</v>
      </c>
      <c r="AN49" s="1140" t="s">
        <v>556</v>
      </c>
      <c r="AO49" s="1141"/>
      <c r="AP49" s="1141"/>
      <c r="AQ49" s="1141"/>
      <c r="AR49" s="1142"/>
    </row>
    <row r="50" spans="1:44" x14ac:dyDescent="0.15">
      <c r="A50" s="259"/>
      <c r="AK50" s="317"/>
      <c r="AL50" s="318"/>
      <c r="AM50" s="1139"/>
      <c r="AN50" s="319" t="s">
        <v>557</v>
      </c>
      <c r="AO50" s="320" t="s">
        <v>558</v>
      </c>
      <c r="AP50" s="321" t="s">
        <v>559</v>
      </c>
      <c r="AQ50" s="322" t="s">
        <v>560</v>
      </c>
      <c r="AR50" s="323" t="s">
        <v>561</v>
      </c>
    </row>
    <row r="51" spans="1:44" x14ac:dyDescent="0.15">
      <c r="A51" s="259"/>
      <c r="AK51" s="315" t="s">
        <v>562</v>
      </c>
      <c r="AL51" s="316"/>
      <c r="AM51" s="324">
        <v>287378</v>
      </c>
      <c r="AN51" s="325">
        <v>115320</v>
      </c>
      <c r="AO51" s="326">
        <v>-29.3</v>
      </c>
      <c r="AP51" s="327">
        <v>271581</v>
      </c>
      <c r="AQ51" s="328">
        <v>-6.7</v>
      </c>
      <c r="AR51" s="329">
        <v>-22.6</v>
      </c>
    </row>
    <row r="52" spans="1:44" x14ac:dyDescent="0.15">
      <c r="A52" s="259"/>
      <c r="AK52" s="330"/>
      <c r="AL52" s="331" t="s">
        <v>563</v>
      </c>
      <c r="AM52" s="332">
        <v>172617</v>
      </c>
      <c r="AN52" s="333">
        <v>69268</v>
      </c>
      <c r="AO52" s="334">
        <v>-43.7</v>
      </c>
      <c r="AP52" s="335">
        <v>117844</v>
      </c>
      <c r="AQ52" s="336">
        <v>-1</v>
      </c>
      <c r="AR52" s="337">
        <v>-42.7</v>
      </c>
    </row>
    <row r="53" spans="1:44" x14ac:dyDescent="0.15">
      <c r="A53" s="259"/>
      <c r="AK53" s="315" t="s">
        <v>564</v>
      </c>
      <c r="AL53" s="316"/>
      <c r="AM53" s="324">
        <v>303931</v>
      </c>
      <c r="AN53" s="325">
        <v>125539</v>
      </c>
      <c r="AO53" s="326">
        <v>8.9</v>
      </c>
      <c r="AP53" s="327">
        <v>268375</v>
      </c>
      <c r="AQ53" s="328">
        <v>-1.2</v>
      </c>
      <c r="AR53" s="329">
        <v>10.1</v>
      </c>
    </row>
    <row r="54" spans="1:44" x14ac:dyDescent="0.15">
      <c r="A54" s="259"/>
      <c r="AK54" s="330"/>
      <c r="AL54" s="331" t="s">
        <v>563</v>
      </c>
      <c r="AM54" s="332">
        <v>190156</v>
      </c>
      <c r="AN54" s="333">
        <v>78544</v>
      </c>
      <c r="AO54" s="334">
        <v>13.4</v>
      </c>
      <c r="AP54" s="335">
        <v>119602</v>
      </c>
      <c r="AQ54" s="336">
        <v>1.5</v>
      </c>
      <c r="AR54" s="337">
        <v>11.9</v>
      </c>
    </row>
    <row r="55" spans="1:44" x14ac:dyDescent="0.15">
      <c r="A55" s="259"/>
      <c r="AK55" s="315" t="s">
        <v>565</v>
      </c>
      <c r="AL55" s="316"/>
      <c r="AM55" s="324">
        <v>443658</v>
      </c>
      <c r="AN55" s="325">
        <v>188070</v>
      </c>
      <c r="AO55" s="326">
        <v>49.8</v>
      </c>
      <c r="AP55" s="327">
        <v>301035</v>
      </c>
      <c r="AQ55" s="328">
        <v>12.2</v>
      </c>
      <c r="AR55" s="329">
        <v>37.6</v>
      </c>
    </row>
    <row r="56" spans="1:44" x14ac:dyDescent="0.15">
      <c r="A56" s="259"/>
      <c r="AK56" s="330"/>
      <c r="AL56" s="331" t="s">
        <v>563</v>
      </c>
      <c r="AM56" s="332">
        <v>183236</v>
      </c>
      <c r="AN56" s="333">
        <v>77675</v>
      </c>
      <c r="AO56" s="334">
        <v>-1.1000000000000001</v>
      </c>
      <c r="AP56" s="335">
        <v>154376</v>
      </c>
      <c r="AQ56" s="336">
        <v>29.1</v>
      </c>
      <c r="AR56" s="337">
        <v>-30.2</v>
      </c>
    </row>
    <row r="57" spans="1:44" x14ac:dyDescent="0.15">
      <c r="A57" s="259"/>
      <c r="AK57" s="315" t="s">
        <v>566</v>
      </c>
      <c r="AL57" s="316"/>
      <c r="AM57" s="324">
        <v>378458</v>
      </c>
      <c r="AN57" s="325">
        <v>164547</v>
      </c>
      <c r="AO57" s="326">
        <v>-12.5</v>
      </c>
      <c r="AP57" s="327">
        <v>277467</v>
      </c>
      <c r="AQ57" s="328">
        <v>-7.8</v>
      </c>
      <c r="AR57" s="329">
        <v>-4.7</v>
      </c>
    </row>
    <row r="58" spans="1:44" x14ac:dyDescent="0.15">
      <c r="A58" s="259"/>
      <c r="AK58" s="330"/>
      <c r="AL58" s="331" t="s">
        <v>563</v>
      </c>
      <c r="AM58" s="332">
        <v>312101</v>
      </c>
      <c r="AN58" s="333">
        <v>135696</v>
      </c>
      <c r="AO58" s="334">
        <v>74.7</v>
      </c>
      <c r="AP58" s="335">
        <v>128378</v>
      </c>
      <c r="AQ58" s="336">
        <v>-16.8</v>
      </c>
      <c r="AR58" s="337">
        <v>91.5</v>
      </c>
    </row>
    <row r="59" spans="1:44" x14ac:dyDescent="0.15">
      <c r="A59" s="259"/>
      <c r="AK59" s="315" t="s">
        <v>567</v>
      </c>
      <c r="AL59" s="316"/>
      <c r="AM59" s="324">
        <v>706147</v>
      </c>
      <c r="AN59" s="325">
        <v>319379</v>
      </c>
      <c r="AO59" s="326">
        <v>94.1</v>
      </c>
      <c r="AP59" s="327">
        <v>282256</v>
      </c>
      <c r="AQ59" s="328">
        <v>1.7</v>
      </c>
      <c r="AR59" s="329">
        <v>92.4</v>
      </c>
    </row>
    <row r="60" spans="1:44" x14ac:dyDescent="0.15">
      <c r="A60" s="259"/>
      <c r="AK60" s="330"/>
      <c r="AL60" s="331" t="s">
        <v>563</v>
      </c>
      <c r="AM60" s="332">
        <v>493096</v>
      </c>
      <c r="AN60" s="333">
        <v>223019</v>
      </c>
      <c r="AO60" s="334">
        <v>64.400000000000006</v>
      </c>
      <c r="AP60" s="335">
        <v>145453</v>
      </c>
      <c r="AQ60" s="336">
        <v>13.3</v>
      </c>
      <c r="AR60" s="337">
        <v>51.1</v>
      </c>
    </row>
    <row r="61" spans="1:44" x14ac:dyDescent="0.15">
      <c r="A61" s="259"/>
      <c r="AK61" s="315" t="s">
        <v>568</v>
      </c>
      <c r="AL61" s="338"/>
      <c r="AM61" s="324">
        <v>423914</v>
      </c>
      <c r="AN61" s="325">
        <v>182571</v>
      </c>
      <c r="AO61" s="326">
        <v>22.2</v>
      </c>
      <c r="AP61" s="327">
        <v>280143</v>
      </c>
      <c r="AQ61" s="339">
        <v>-0.4</v>
      </c>
      <c r="AR61" s="329">
        <v>22.6</v>
      </c>
    </row>
    <row r="62" spans="1:44" x14ac:dyDescent="0.15">
      <c r="A62" s="259"/>
      <c r="AK62" s="330"/>
      <c r="AL62" s="331" t="s">
        <v>563</v>
      </c>
      <c r="AM62" s="332">
        <v>270241</v>
      </c>
      <c r="AN62" s="333">
        <v>116840</v>
      </c>
      <c r="AO62" s="334">
        <v>21.5</v>
      </c>
      <c r="AP62" s="335">
        <v>133131</v>
      </c>
      <c r="AQ62" s="336">
        <v>5.2</v>
      </c>
      <c r="AR62" s="337">
        <v>16.3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uNTK7QUcCCiDIRTDSirhBzC4Q8YpffGIGolhqgPsJa7HrF1/OEBj1+v8QKdfxvI7uLUS4TjqCji7y2vPfktEgA==" saltValue="SnoIDEP1mrkfAb0b+utp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43" zoomScale="73" zoomScaleNormal="73" zoomScaleSheetLayoutView="55" workbookViewId="0">
      <selection activeCell="BJ48" sqref="BJ48"/>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570</v>
      </c>
    </row>
    <row r="121" spans="125:125" ht="13.5" hidden="1" customHeight="1" x14ac:dyDescent="0.15">
      <c r="DU121" s="253"/>
    </row>
  </sheetData>
  <sheetProtection algorithmName="SHA-512" hashValue="T3eMcU4iKvWmElWEodA55Zt0Zs6SOcjKlrVHwDnaxP80CtJljo6z2PuUzDlMo55u7p6b75GMj0wLXZYvxi/o5Q==" saltValue="fbPsMgo8p0E2aLyHWqlDa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8FA49-328A-46B1-8E29-147E29A67317}">
  <sheetPr>
    <pageSetUpPr fitToPage="1"/>
  </sheetPr>
  <dimension ref="A1:EL116"/>
  <sheetViews>
    <sheetView showGridLines="0" topLeftCell="A85" zoomScaleNormal="100" zoomScaleSheetLayoutView="55" workbookViewId="0">
      <selection activeCell="N87" sqref="N87"/>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519</v>
      </c>
    </row>
  </sheetData>
  <sheetProtection algorithmName="SHA-512" hashValue="pvHj802GW+DRUv4MfoFDvGyZoezduMOfWPVg/MioIRSmdwUaBxww2g0MmG2DjngOXuQWoSOElSnR7mBc6sHS+Q==" saltValue="PFIPEmaK87YuGnMh4KL00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52" t="s">
        <v>3</v>
      </c>
      <c r="D47" s="1152"/>
      <c r="E47" s="1153"/>
      <c r="F47" s="11">
        <v>20.97</v>
      </c>
      <c r="G47" s="12">
        <v>22.36</v>
      </c>
      <c r="H47" s="12">
        <v>23.96</v>
      </c>
      <c r="I47" s="12">
        <v>27.38</v>
      </c>
      <c r="J47" s="13">
        <v>31.9</v>
      </c>
    </row>
    <row r="48" spans="2:10" ht="57.75" customHeight="1" x14ac:dyDescent="0.15">
      <c r="B48" s="14"/>
      <c r="C48" s="1154" t="s">
        <v>4</v>
      </c>
      <c r="D48" s="1154"/>
      <c r="E48" s="1155"/>
      <c r="F48" s="15">
        <v>10.81</v>
      </c>
      <c r="G48" s="16">
        <v>6.64</v>
      </c>
      <c r="H48" s="16">
        <v>8.5</v>
      </c>
      <c r="I48" s="16">
        <v>7.02</v>
      </c>
      <c r="J48" s="17">
        <v>9.93</v>
      </c>
    </row>
    <row r="49" spans="2:10" ht="57.75" customHeight="1" thickBot="1" x14ac:dyDescent="0.2">
      <c r="B49" s="18"/>
      <c r="C49" s="1156" t="s">
        <v>5</v>
      </c>
      <c r="D49" s="1156"/>
      <c r="E49" s="1157"/>
      <c r="F49" s="19">
        <v>1.94</v>
      </c>
      <c r="G49" s="20" t="s">
        <v>576</v>
      </c>
      <c r="H49" s="20">
        <v>3.35</v>
      </c>
      <c r="I49" s="20">
        <v>2.58</v>
      </c>
      <c r="J49" s="21">
        <v>3.46</v>
      </c>
    </row>
    <row r="50" spans="2:10" x14ac:dyDescent="0.15"/>
  </sheetData>
  <sheetProtection algorithmName="SHA-512" hashValue="mAr1oEMrPWy9/e2ecpudq6coU7QZWvnl0O5xSgjL0ST7aRWy6vJH5mo/UMpovJI1zz7/UTR5qmlHtvHef/NmNw==" saltValue="LyVJtuT0vF+bpqWZGws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62" t="s">
        <v>577</v>
      </c>
      <c r="D34" s="1162"/>
      <c r="E34" s="1163"/>
      <c r="F34" s="32">
        <v>10.8</v>
      </c>
      <c r="G34" s="33">
        <v>6.63</v>
      </c>
      <c r="H34" s="33">
        <v>8.5</v>
      </c>
      <c r="I34" s="33">
        <v>7.02</v>
      </c>
      <c r="J34" s="34">
        <v>9.93</v>
      </c>
      <c r="K34" s="22"/>
      <c r="L34" s="22"/>
      <c r="M34" s="22"/>
      <c r="N34" s="22"/>
      <c r="O34" s="22"/>
      <c r="P34" s="22"/>
    </row>
    <row r="35" spans="1:16" ht="39" customHeight="1" x14ac:dyDescent="0.15">
      <c r="A35" s="22"/>
      <c r="B35" s="35"/>
      <c r="C35" s="1158" t="s">
        <v>578</v>
      </c>
      <c r="D35" s="1158"/>
      <c r="E35" s="1159"/>
      <c r="F35" s="36">
        <v>0.86</v>
      </c>
      <c r="G35" s="37">
        <v>1.28</v>
      </c>
      <c r="H35" s="37">
        <v>0.39</v>
      </c>
      <c r="I35" s="37">
        <v>0.88</v>
      </c>
      <c r="J35" s="38">
        <v>1.85</v>
      </c>
      <c r="K35" s="22"/>
      <c r="L35" s="22"/>
      <c r="M35" s="22"/>
      <c r="N35" s="22"/>
      <c r="O35" s="22"/>
      <c r="P35" s="22"/>
    </row>
    <row r="36" spans="1:16" ht="39" customHeight="1" x14ac:dyDescent="0.15">
      <c r="A36" s="22"/>
      <c r="B36" s="35"/>
      <c r="C36" s="1158" t="s">
        <v>579</v>
      </c>
      <c r="D36" s="1158"/>
      <c r="E36" s="1159"/>
      <c r="F36" s="36">
        <v>0</v>
      </c>
      <c r="G36" s="37">
        <v>0.01</v>
      </c>
      <c r="H36" s="37">
        <v>0.01</v>
      </c>
      <c r="I36" s="37">
        <v>0.01</v>
      </c>
      <c r="J36" s="38">
        <v>0.36</v>
      </c>
      <c r="K36" s="22"/>
      <c r="L36" s="22"/>
      <c r="M36" s="22"/>
      <c r="N36" s="22"/>
      <c r="O36" s="22"/>
      <c r="P36" s="22"/>
    </row>
    <row r="37" spans="1:16" ht="39" customHeight="1" x14ac:dyDescent="0.15">
      <c r="A37" s="22"/>
      <c r="B37" s="35"/>
      <c r="C37" s="1158" t="s">
        <v>580</v>
      </c>
      <c r="D37" s="1158"/>
      <c r="E37" s="1159"/>
      <c r="F37" s="36">
        <v>0.19</v>
      </c>
      <c r="G37" s="37">
        <v>7.0000000000000007E-2</v>
      </c>
      <c r="H37" s="37">
        <v>0.41</v>
      </c>
      <c r="I37" s="37">
        <v>0.1</v>
      </c>
      <c r="J37" s="38">
        <v>0.25</v>
      </c>
      <c r="K37" s="22"/>
      <c r="L37" s="22"/>
      <c r="M37" s="22"/>
      <c r="N37" s="22"/>
      <c r="O37" s="22"/>
      <c r="P37" s="22"/>
    </row>
    <row r="38" spans="1:16" ht="39" customHeight="1" x14ac:dyDescent="0.15">
      <c r="A38" s="22"/>
      <c r="B38" s="35"/>
      <c r="C38" s="1158" t="s">
        <v>581</v>
      </c>
      <c r="D38" s="1158"/>
      <c r="E38" s="1159"/>
      <c r="F38" s="36">
        <v>0</v>
      </c>
      <c r="G38" s="37">
        <v>0.01</v>
      </c>
      <c r="H38" s="37">
        <v>0.01</v>
      </c>
      <c r="I38" s="37">
        <v>0.01</v>
      </c>
      <c r="J38" s="38">
        <v>0</v>
      </c>
      <c r="K38" s="22"/>
      <c r="L38" s="22"/>
      <c r="M38" s="22"/>
      <c r="N38" s="22"/>
      <c r="O38" s="22"/>
      <c r="P38" s="22"/>
    </row>
    <row r="39" spans="1:16" ht="39" customHeight="1" x14ac:dyDescent="0.15">
      <c r="A39" s="22"/>
      <c r="B39" s="35"/>
      <c r="C39" s="1158" t="s">
        <v>582</v>
      </c>
      <c r="D39" s="1158"/>
      <c r="E39" s="1159"/>
      <c r="F39" s="36">
        <v>0</v>
      </c>
      <c r="G39" s="37">
        <v>0.01</v>
      </c>
      <c r="H39" s="37">
        <v>0.01</v>
      </c>
      <c r="I39" s="37">
        <v>0.01</v>
      </c>
      <c r="J39" s="38">
        <v>0</v>
      </c>
      <c r="K39" s="22"/>
      <c r="L39" s="22"/>
      <c r="M39" s="22"/>
      <c r="N39" s="22"/>
      <c r="O39" s="22"/>
      <c r="P39" s="22"/>
    </row>
    <row r="40" spans="1:16" ht="39" customHeight="1" x14ac:dyDescent="0.15">
      <c r="A40" s="22"/>
      <c r="B40" s="35"/>
      <c r="C40" s="1158" t="s">
        <v>583</v>
      </c>
      <c r="D40" s="1158"/>
      <c r="E40" s="1159"/>
      <c r="F40" s="36">
        <v>0</v>
      </c>
      <c r="G40" s="37">
        <v>0.04</v>
      </c>
      <c r="H40" s="37">
        <v>0.04</v>
      </c>
      <c r="I40" s="37">
        <v>0.09</v>
      </c>
      <c r="J40" s="38">
        <v>0</v>
      </c>
      <c r="K40" s="22"/>
      <c r="L40" s="22"/>
      <c r="M40" s="22"/>
      <c r="N40" s="22"/>
      <c r="O40" s="22"/>
      <c r="P40" s="22"/>
    </row>
    <row r="41" spans="1:16" ht="39" customHeight="1" x14ac:dyDescent="0.15">
      <c r="A41" s="22"/>
      <c r="B41" s="35"/>
      <c r="C41" s="1158" t="s">
        <v>584</v>
      </c>
      <c r="D41" s="1158"/>
      <c r="E41" s="1159"/>
      <c r="F41" s="36">
        <v>0</v>
      </c>
      <c r="G41" s="37">
        <v>0</v>
      </c>
      <c r="H41" s="37">
        <v>0</v>
      </c>
      <c r="I41" s="37">
        <v>0</v>
      </c>
      <c r="J41" s="38">
        <v>0</v>
      </c>
      <c r="K41" s="22"/>
      <c r="L41" s="22"/>
      <c r="M41" s="22"/>
      <c r="N41" s="22"/>
      <c r="O41" s="22"/>
      <c r="P41" s="22"/>
    </row>
    <row r="42" spans="1:16" ht="39" customHeight="1" x14ac:dyDescent="0.15">
      <c r="A42" s="22"/>
      <c r="B42" s="39"/>
      <c r="C42" s="1158" t="s">
        <v>585</v>
      </c>
      <c r="D42" s="1158"/>
      <c r="E42" s="1159"/>
      <c r="F42" s="36" t="s">
        <v>530</v>
      </c>
      <c r="G42" s="37" t="s">
        <v>530</v>
      </c>
      <c r="H42" s="37" t="s">
        <v>530</v>
      </c>
      <c r="I42" s="37" t="s">
        <v>530</v>
      </c>
      <c r="J42" s="38" t="s">
        <v>530</v>
      </c>
      <c r="K42" s="22"/>
      <c r="L42" s="22"/>
      <c r="M42" s="22"/>
      <c r="N42" s="22"/>
      <c r="O42" s="22"/>
      <c r="P42" s="22"/>
    </row>
    <row r="43" spans="1:16" ht="39" customHeight="1" thickBot="1" x14ac:dyDescent="0.2">
      <c r="A43" s="22"/>
      <c r="B43" s="40"/>
      <c r="C43" s="1160" t="s">
        <v>586</v>
      </c>
      <c r="D43" s="1160"/>
      <c r="E43" s="1161"/>
      <c r="F43" s="41" t="s">
        <v>530</v>
      </c>
      <c r="G43" s="42" t="s">
        <v>530</v>
      </c>
      <c r="H43" s="42" t="s">
        <v>530</v>
      </c>
      <c r="I43" s="42" t="s">
        <v>530</v>
      </c>
      <c r="J43" s="43" t="s">
        <v>530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1KQcx+4meQeKFAJjEEXJjcddzQDV0KnetvkaJMjZ3oGyBnw8EDUlTTT+e4vhsAMMlS2uSBeTpYXUiqbtrBXrA==" saltValue="UuiaDjcmfASxuRiR6YCg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0" zoomScaleSheetLayoutView="55" workbookViewId="0">
      <selection activeCell="K46" sqref="K46"/>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571</v>
      </c>
      <c r="L44" s="54" t="s">
        <v>572</v>
      </c>
      <c r="M44" s="54" t="s">
        <v>573</v>
      </c>
      <c r="N44" s="54" t="s">
        <v>574</v>
      </c>
      <c r="O44" s="55" t="s">
        <v>575</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256</v>
      </c>
      <c r="L45" s="58">
        <v>272</v>
      </c>
      <c r="M45" s="58">
        <v>262</v>
      </c>
      <c r="N45" s="58">
        <v>270</v>
      </c>
      <c r="O45" s="59">
        <v>272</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530</v>
      </c>
      <c r="L46" s="62" t="s">
        <v>530</v>
      </c>
      <c r="M46" s="62" t="s">
        <v>530</v>
      </c>
      <c r="N46" s="62" t="s">
        <v>530</v>
      </c>
      <c r="O46" s="63" t="s">
        <v>530</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530</v>
      </c>
      <c r="L47" s="62" t="s">
        <v>530</v>
      </c>
      <c r="M47" s="62" t="s">
        <v>530</v>
      </c>
      <c r="N47" s="62" t="s">
        <v>530</v>
      </c>
      <c r="O47" s="63" t="s">
        <v>530</v>
      </c>
      <c r="P47" s="46"/>
      <c r="Q47" s="46"/>
      <c r="R47" s="46"/>
      <c r="S47" s="46"/>
      <c r="T47" s="46"/>
      <c r="U47" s="46"/>
    </row>
    <row r="48" spans="1:21" ht="30.75" customHeight="1" x14ac:dyDescent="0.15">
      <c r="A48" s="46"/>
      <c r="B48" s="1166"/>
      <c r="C48" s="1167"/>
      <c r="D48" s="60"/>
      <c r="E48" s="1172" t="s">
        <v>15</v>
      </c>
      <c r="F48" s="1172"/>
      <c r="G48" s="1172"/>
      <c r="H48" s="1172"/>
      <c r="I48" s="1172"/>
      <c r="J48" s="1173"/>
      <c r="K48" s="61">
        <v>120</v>
      </c>
      <c r="L48" s="62">
        <v>112</v>
      </c>
      <c r="M48" s="62">
        <v>113</v>
      </c>
      <c r="N48" s="62">
        <v>121</v>
      </c>
      <c r="O48" s="63">
        <v>120</v>
      </c>
      <c r="P48" s="46"/>
      <c r="Q48" s="46"/>
      <c r="R48" s="46"/>
      <c r="S48" s="46"/>
      <c r="T48" s="46"/>
      <c r="U48" s="46"/>
    </row>
    <row r="49" spans="1:21" ht="30.75" customHeight="1" x14ac:dyDescent="0.15">
      <c r="A49" s="46"/>
      <c r="B49" s="1166"/>
      <c r="C49" s="1167"/>
      <c r="D49" s="60"/>
      <c r="E49" s="1172" t="s">
        <v>16</v>
      </c>
      <c r="F49" s="1172"/>
      <c r="G49" s="1172"/>
      <c r="H49" s="1172"/>
      <c r="I49" s="1172"/>
      <c r="J49" s="1173"/>
      <c r="K49" s="61">
        <v>5</v>
      </c>
      <c r="L49" s="62">
        <v>5</v>
      </c>
      <c r="M49" s="62">
        <v>4</v>
      </c>
      <c r="N49" s="62">
        <v>5</v>
      </c>
      <c r="O49" s="63">
        <v>5</v>
      </c>
      <c r="P49" s="46"/>
      <c r="Q49" s="46"/>
      <c r="R49" s="46"/>
      <c r="S49" s="46"/>
      <c r="T49" s="46"/>
      <c r="U49" s="46"/>
    </row>
    <row r="50" spans="1:21" ht="30.75" customHeight="1" x14ac:dyDescent="0.15">
      <c r="A50" s="46"/>
      <c r="B50" s="1166"/>
      <c r="C50" s="1167"/>
      <c r="D50" s="60"/>
      <c r="E50" s="1172" t="s">
        <v>17</v>
      </c>
      <c r="F50" s="1172"/>
      <c r="G50" s="1172"/>
      <c r="H50" s="1172"/>
      <c r="I50" s="1172"/>
      <c r="J50" s="1173"/>
      <c r="K50" s="61" t="s">
        <v>530</v>
      </c>
      <c r="L50" s="62" t="s">
        <v>530</v>
      </c>
      <c r="M50" s="62" t="s">
        <v>530</v>
      </c>
      <c r="N50" s="62" t="s">
        <v>530</v>
      </c>
      <c r="O50" s="63">
        <v>0</v>
      </c>
      <c r="P50" s="46"/>
      <c r="Q50" s="46"/>
      <c r="R50" s="46"/>
      <c r="S50" s="46"/>
      <c r="T50" s="46"/>
      <c r="U50" s="46"/>
    </row>
    <row r="51" spans="1:21" ht="30.75" customHeight="1" x14ac:dyDescent="0.15">
      <c r="A51" s="46"/>
      <c r="B51" s="1168"/>
      <c r="C51" s="1169"/>
      <c r="D51" s="64"/>
      <c r="E51" s="1172" t="s">
        <v>18</v>
      </c>
      <c r="F51" s="1172"/>
      <c r="G51" s="1172"/>
      <c r="H51" s="1172"/>
      <c r="I51" s="1172"/>
      <c r="J51" s="1173"/>
      <c r="K51" s="61">
        <v>0</v>
      </c>
      <c r="L51" s="62">
        <v>0</v>
      </c>
      <c r="M51" s="62" t="s">
        <v>530</v>
      </c>
      <c r="N51" s="62" t="s">
        <v>530</v>
      </c>
      <c r="O51" s="63" t="s">
        <v>530</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264</v>
      </c>
      <c r="L52" s="62">
        <v>277</v>
      </c>
      <c r="M52" s="62">
        <v>276</v>
      </c>
      <c r="N52" s="62">
        <v>293</v>
      </c>
      <c r="O52" s="63">
        <v>292</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117</v>
      </c>
      <c r="L53" s="67">
        <v>112</v>
      </c>
      <c r="M53" s="67">
        <v>103</v>
      </c>
      <c r="N53" s="67">
        <v>103</v>
      </c>
      <c r="O53" s="68">
        <v>105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587</v>
      </c>
      <c r="P56" s="46"/>
      <c r="Q56" s="46"/>
      <c r="R56" s="46"/>
      <c r="S56" s="46"/>
      <c r="T56" s="46"/>
      <c r="U56" s="46"/>
    </row>
    <row r="57" spans="1:21" ht="31.5" customHeight="1" thickBot="1" x14ac:dyDescent="0.2">
      <c r="A57" s="46"/>
      <c r="B57" s="74"/>
      <c r="C57" s="75"/>
      <c r="D57" s="75"/>
      <c r="E57" s="76"/>
      <c r="F57" s="76"/>
      <c r="G57" s="76"/>
      <c r="H57" s="76"/>
      <c r="I57" s="76"/>
      <c r="J57" s="77" t="s">
        <v>2</v>
      </c>
      <c r="K57" s="78" t="s">
        <v>588</v>
      </c>
      <c r="L57" s="79" t="s">
        <v>589</v>
      </c>
      <c r="M57" s="79" t="s">
        <v>590</v>
      </c>
      <c r="N57" s="79" t="s">
        <v>591</v>
      </c>
      <c r="O57" s="80" t="s">
        <v>592</v>
      </c>
      <c r="P57" s="46"/>
      <c r="Q57" s="46"/>
      <c r="R57" s="46"/>
      <c r="S57" s="46"/>
      <c r="T57" s="46"/>
      <c r="U57" s="46"/>
    </row>
    <row r="58" spans="1:21" ht="31.5" customHeight="1" x14ac:dyDescent="0.15">
      <c r="B58" s="1180" t="s">
        <v>26</v>
      </c>
      <c r="C58" s="1181"/>
      <c r="D58" s="1186" t="s">
        <v>27</v>
      </c>
      <c r="E58" s="1187"/>
      <c r="F58" s="1187"/>
      <c r="G58" s="1187"/>
      <c r="H58" s="1187"/>
      <c r="I58" s="1187"/>
      <c r="J58" s="1188"/>
      <c r="K58" s="81"/>
      <c r="L58" s="82"/>
      <c r="M58" s="82"/>
      <c r="N58" s="82"/>
      <c r="O58" s="83"/>
    </row>
    <row r="59" spans="1:21" ht="31.5" customHeight="1" x14ac:dyDescent="0.15">
      <c r="B59" s="1182"/>
      <c r="C59" s="1183"/>
      <c r="D59" s="1189" t="s">
        <v>28</v>
      </c>
      <c r="E59" s="1190"/>
      <c r="F59" s="1190"/>
      <c r="G59" s="1190"/>
      <c r="H59" s="1190"/>
      <c r="I59" s="1190"/>
      <c r="J59" s="1191"/>
      <c r="K59" s="84"/>
      <c r="L59" s="85"/>
      <c r="M59" s="85"/>
      <c r="N59" s="85"/>
      <c r="O59" s="86"/>
    </row>
    <row r="60" spans="1:21" ht="31.5" customHeight="1" thickBot="1" x14ac:dyDescent="0.2">
      <c r="B60" s="1184"/>
      <c r="C60" s="1185"/>
      <c r="D60" s="1192" t="s">
        <v>29</v>
      </c>
      <c r="E60" s="1193"/>
      <c r="F60" s="1193"/>
      <c r="G60" s="1193"/>
      <c r="H60" s="1193"/>
      <c r="I60" s="1193"/>
      <c r="J60" s="1194"/>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9tujSi8Fb6Uc4b58RWSeNy5N/tbrQjlz5xTcrGN2QeRYrnpKidNYBvQrmYSwNi5pyHdm/nmzATeH9SDxBTdbeQ==" saltValue="S58qKwJGL5hGfXLebVIb4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571</v>
      </c>
      <c r="J40" s="101" t="s">
        <v>572</v>
      </c>
      <c r="K40" s="101" t="s">
        <v>573</v>
      </c>
      <c r="L40" s="101" t="s">
        <v>574</v>
      </c>
      <c r="M40" s="102" t="s">
        <v>575</v>
      </c>
    </row>
    <row r="41" spans="2:13" ht="27.75" customHeight="1" x14ac:dyDescent="0.15">
      <c r="B41" s="1195" t="s">
        <v>32</v>
      </c>
      <c r="C41" s="1196"/>
      <c r="D41" s="103"/>
      <c r="E41" s="1201" t="s">
        <v>33</v>
      </c>
      <c r="F41" s="1201"/>
      <c r="G41" s="1201"/>
      <c r="H41" s="1202"/>
      <c r="I41" s="342">
        <v>2880</v>
      </c>
      <c r="J41" s="343">
        <v>2801</v>
      </c>
      <c r="K41" s="343">
        <v>2792</v>
      </c>
      <c r="L41" s="343">
        <v>2691</v>
      </c>
      <c r="M41" s="344">
        <v>2798</v>
      </c>
    </row>
    <row r="42" spans="2:13" ht="27.75" customHeight="1" x14ac:dyDescent="0.15">
      <c r="B42" s="1197"/>
      <c r="C42" s="1198"/>
      <c r="D42" s="104"/>
      <c r="E42" s="1203" t="s">
        <v>34</v>
      </c>
      <c r="F42" s="1203"/>
      <c r="G42" s="1203"/>
      <c r="H42" s="1204"/>
      <c r="I42" s="345" t="s">
        <v>530</v>
      </c>
      <c r="J42" s="346" t="s">
        <v>530</v>
      </c>
      <c r="K42" s="346" t="s">
        <v>530</v>
      </c>
      <c r="L42" s="346" t="s">
        <v>530</v>
      </c>
      <c r="M42" s="347" t="s">
        <v>530</v>
      </c>
    </row>
    <row r="43" spans="2:13" ht="27.75" customHeight="1" x14ac:dyDescent="0.15">
      <c r="B43" s="1197"/>
      <c r="C43" s="1198"/>
      <c r="D43" s="104"/>
      <c r="E43" s="1203" t="s">
        <v>35</v>
      </c>
      <c r="F43" s="1203"/>
      <c r="G43" s="1203"/>
      <c r="H43" s="1204"/>
      <c r="I43" s="345">
        <v>1055</v>
      </c>
      <c r="J43" s="346">
        <v>953</v>
      </c>
      <c r="K43" s="346">
        <v>841</v>
      </c>
      <c r="L43" s="346">
        <v>758</v>
      </c>
      <c r="M43" s="347">
        <v>686</v>
      </c>
    </row>
    <row r="44" spans="2:13" ht="27.75" customHeight="1" x14ac:dyDescent="0.15">
      <c r="B44" s="1197"/>
      <c r="C44" s="1198"/>
      <c r="D44" s="104"/>
      <c r="E44" s="1203" t="s">
        <v>36</v>
      </c>
      <c r="F44" s="1203"/>
      <c r="G44" s="1203"/>
      <c r="H44" s="1204"/>
      <c r="I44" s="345">
        <v>43</v>
      </c>
      <c r="J44" s="346">
        <v>45</v>
      </c>
      <c r="K44" s="346">
        <v>63</v>
      </c>
      <c r="L44" s="346">
        <v>62</v>
      </c>
      <c r="M44" s="347">
        <v>59</v>
      </c>
    </row>
    <row r="45" spans="2:13" ht="27.75" customHeight="1" x14ac:dyDescent="0.15">
      <c r="B45" s="1197"/>
      <c r="C45" s="1198"/>
      <c r="D45" s="104"/>
      <c r="E45" s="1203" t="s">
        <v>37</v>
      </c>
      <c r="F45" s="1203"/>
      <c r="G45" s="1203"/>
      <c r="H45" s="1204"/>
      <c r="I45" s="345">
        <v>405</v>
      </c>
      <c r="J45" s="346">
        <v>379</v>
      </c>
      <c r="K45" s="346">
        <v>346</v>
      </c>
      <c r="L45" s="346">
        <v>349</v>
      </c>
      <c r="M45" s="347">
        <v>315</v>
      </c>
    </row>
    <row r="46" spans="2:13" ht="27.75" customHeight="1" x14ac:dyDescent="0.15">
      <c r="B46" s="1197"/>
      <c r="C46" s="1198"/>
      <c r="D46" s="105"/>
      <c r="E46" s="1203" t="s">
        <v>38</v>
      </c>
      <c r="F46" s="1203"/>
      <c r="G46" s="1203"/>
      <c r="H46" s="1204"/>
      <c r="I46" s="345" t="s">
        <v>530</v>
      </c>
      <c r="J46" s="346" t="s">
        <v>530</v>
      </c>
      <c r="K46" s="346" t="s">
        <v>530</v>
      </c>
      <c r="L46" s="346" t="s">
        <v>530</v>
      </c>
      <c r="M46" s="347" t="s">
        <v>530</v>
      </c>
    </row>
    <row r="47" spans="2:13" ht="27.75" customHeight="1" x14ac:dyDescent="0.15">
      <c r="B47" s="1197"/>
      <c r="C47" s="1198"/>
      <c r="D47" s="106"/>
      <c r="E47" s="1205" t="s">
        <v>39</v>
      </c>
      <c r="F47" s="1206"/>
      <c r="G47" s="1206"/>
      <c r="H47" s="1207"/>
      <c r="I47" s="345" t="s">
        <v>530</v>
      </c>
      <c r="J47" s="346" t="s">
        <v>530</v>
      </c>
      <c r="K47" s="346" t="s">
        <v>530</v>
      </c>
      <c r="L47" s="346" t="s">
        <v>530</v>
      </c>
      <c r="M47" s="347" t="s">
        <v>530</v>
      </c>
    </row>
    <row r="48" spans="2:13" ht="27.75" customHeight="1" x14ac:dyDescent="0.15">
      <c r="B48" s="1197"/>
      <c r="C48" s="1198"/>
      <c r="D48" s="104"/>
      <c r="E48" s="1203" t="s">
        <v>40</v>
      </c>
      <c r="F48" s="1203"/>
      <c r="G48" s="1203"/>
      <c r="H48" s="1204"/>
      <c r="I48" s="345" t="s">
        <v>530</v>
      </c>
      <c r="J48" s="346" t="s">
        <v>530</v>
      </c>
      <c r="K48" s="346" t="s">
        <v>530</v>
      </c>
      <c r="L48" s="346" t="s">
        <v>530</v>
      </c>
      <c r="M48" s="347" t="s">
        <v>530</v>
      </c>
    </row>
    <row r="49" spans="2:13" ht="27.75" customHeight="1" x14ac:dyDescent="0.15">
      <c r="B49" s="1199"/>
      <c r="C49" s="1200"/>
      <c r="D49" s="104"/>
      <c r="E49" s="1203" t="s">
        <v>41</v>
      </c>
      <c r="F49" s="1203"/>
      <c r="G49" s="1203"/>
      <c r="H49" s="1204"/>
      <c r="I49" s="345" t="s">
        <v>530</v>
      </c>
      <c r="J49" s="346" t="s">
        <v>530</v>
      </c>
      <c r="K49" s="346" t="s">
        <v>530</v>
      </c>
      <c r="L49" s="346" t="s">
        <v>530</v>
      </c>
      <c r="M49" s="347" t="s">
        <v>530</v>
      </c>
    </row>
    <row r="50" spans="2:13" ht="27.75" customHeight="1" x14ac:dyDescent="0.15">
      <c r="B50" s="1208" t="s">
        <v>42</v>
      </c>
      <c r="C50" s="1209"/>
      <c r="D50" s="107"/>
      <c r="E50" s="1203" t="s">
        <v>43</v>
      </c>
      <c r="F50" s="1203"/>
      <c r="G50" s="1203"/>
      <c r="H50" s="1204"/>
      <c r="I50" s="345">
        <v>1131</v>
      </c>
      <c r="J50" s="346">
        <v>1263</v>
      </c>
      <c r="K50" s="346">
        <v>1424</v>
      </c>
      <c r="L50" s="346">
        <v>1781</v>
      </c>
      <c r="M50" s="347">
        <v>1949</v>
      </c>
    </row>
    <row r="51" spans="2:13" ht="27.75" customHeight="1" x14ac:dyDescent="0.15">
      <c r="B51" s="1197"/>
      <c r="C51" s="1198"/>
      <c r="D51" s="104"/>
      <c r="E51" s="1203" t="s">
        <v>44</v>
      </c>
      <c r="F51" s="1203"/>
      <c r="G51" s="1203"/>
      <c r="H51" s="1204"/>
      <c r="I51" s="345" t="s">
        <v>530</v>
      </c>
      <c r="J51" s="346" t="s">
        <v>530</v>
      </c>
      <c r="K51" s="346" t="s">
        <v>530</v>
      </c>
      <c r="L51" s="346" t="s">
        <v>530</v>
      </c>
      <c r="M51" s="347" t="s">
        <v>530</v>
      </c>
    </row>
    <row r="52" spans="2:13" ht="27.75" customHeight="1" x14ac:dyDescent="0.15">
      <c r="B52" s="1199"/>
      <c r="C52" s="1200"/>
      <c r="D52" s="104"/>
      <c r="E52" s="1203" t="s">
        <v>45</v>
      </c>
      <c r="F52" s="1203"/>
      <c r="G52" s="1203"/>
      <c r="H52" s="1204"/>
      <c r="I52" s="345">
        <v>3069</v>
      </c>
      <c r="J52" s="346">
        <v>2909</v>
      </c>
      <c r="K52" s="346">
        <v>2850</v>
      </c>
      <c r="L52" s="346">
        <v>2679</v>
      </c>
      <c r="M52" s="347">
        <v>2661</v>
      </c>
    </row>
    <row r="53" spans="2:13" ht="27.75" customHeight="1" thickBot="1" x14ac:dyDescent="0.2">
      <c r="B53" s="1210" t="s">
        <v>46</v>
      </c>
      <c r="C53" s="1211"/>
      <c r="D53" s="108"/>
      <c r="E53" s="1212" t="s">
        <v>47</v>
      </c>
      <c r="F53" s="1212"/>
      <c r="G53" s="1212"/>
      <c r="H53" s="1213"/>
      <c r="I53" s="348">
        <v>184</v>
      </c>
      <c r="J53" s="349">
        <v>5</v>
      </c>
      <c r="K53" s="349">
        <v>-230</v>
      </c>
      <c r="L53" s="349">
        <v>-601</v>
      </c>
      <c r="M53" s="350">
        <v>-752</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YN53XuQAwHu6uDVgBHcgv577GD/ATSA7ATkWvakelE4Ape6fhx+oTt0gdDxO38evqMNCVPzGE/QTV1O4kNnFCg==" saltValue="siwXLa1tU9uJ1vWGVucA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573</v>
      </c>
      <c r="G54" s="117" t="s">
        <v>574</v>
      </c>
      <c r="H54" s="118" t="s">
        <v>575</v>
      </c>
    </row>
    <row r="55" spans="2:8" ht="52.5" customHeight="1" x14ac:dyDescent="0.15">
      <c r="B55" s="119"/>
      <c r="C55" s="1222" t="s">
        <v>50</v>
      </c>
      <c r="D55" s="1222"/>
      <c r="E55" s="1223"/>
      <c r="F55" s="120">
        <v>451</v>
      </c>
      <c r="G55" s="120">
        <v>568</v>
      </c>
      <c r="H55" s="121">
        <v>635</v>
      </c>
    </row>
    <row r="56" spans="2:8" ht="52.5" customHeight="1" x14ac:dyDescent="0.15">
      <c r="B56" s="122"/>
      <c r="C56" s="1224" t="s">
        <v>51</v>
      </c>
      <c r="D56" s="1224"/>
      <c r="E56" s="1225"/>
      <c r="F56" s="123">
        <v>359</v>
      </c>
      <c r="G56" s="123">
        <v>375</v>
      </c>
      <c r="H56" s="124">
        <v>375</v>
      </c>
    </row>
    <row r="57" spans="2:8" ht="53.25" customHeight="1" x14ac:dyDescent="0.15">
      <c r="B57" s="122"/>
      <c r="C57" s="1226" t="s">
        <v>52</v>
      </c>
      <c r="D57" s="1226"/>
      <c r="E57" s="1227"/>
      <c r="F57" s="125">
        <v>577</v>
      </c>
      <c r="G57" s="125">
        <v>798</v>
      </c>
      <c r="H57" s="126">
        <v>897</v>
      </c>
    </row>
    <row r="58" spans="2:8" ht="45.75" customHeight="1" x14ac:dyDescent="0.15">
      <c r="B58" s="127"/>
      <c r="C58" s="1214" t="s">
        <v>593</v>
      </c>
      <c r="D58" s="1215"/>
      <c r="E58" s="1216"/>
      <c r="F58" s="128">
        <v>509</v>
      </c>
      <c r="G58" s="128">
        <v>708</v>
      </c>
      <c r="H58" s="129">
        <v>787</v>
      </c>
    </row>
    <row r="59" spans="2:8" ht="45.75" customHeight="1" x14ac:dyDescent="0.15">
      <c r="B59" s="127"/>
      <c r="C59" s="1214" t="s">
        <v>594</v>
      </c>
      <c r="D59" s="1215"/>
      <c r="E59" s="1216"/>
      <c r="F59" s="128">
        <v>32</v>
      </c>
      <c r="G59" s="128">
        <v>54</v>
      </c>
      <c r="H59" s="129">
        <v>74</v>
      </c>
    </row>
    <row r="60" spans="2:8" ht="45.75" customHeight="1" x14ac:dyDescent="0.15">
      <c r="B60" s="127"/>
      <c r="C60" s="1214" t="s">
        <v>595</v>
      </c>
      <c r="D60" s="1215"/>
      <c r="E60" s="1216"/>
      <c r="F60" s="128">
        <v>27</v>
      </c>
      <c r="G60" s="128">
        <v>27</v>
      </c>
      <c r="H60" s="129">
        <v>28</v>
      </c>
    </row>
    <row r="61" spans="2:8" ht="45.75" customHeight="1" x14ac:dyDescent="0.15">
      <c r="B61" s="127"/>
      <c r="C61" s="1214" t="s">
        <v>596</v>
      </c>
      <c r="D61" s="1215"/>
      <c r="E61" s="1216"/>
      <c r="F61" s="128">
        <v>7</v>
      </c>
      <c r="G61" s="128">
        <v>7</v>
      </c>
      <c r="H61" s="129">
        <v>7</v>
      </c>
    </row>
    <row r="62" spans="2:8" ht="45.75" customHeight="1" thickBot="1" x14ac:dyDescent="0.2">
      <c r="B62" s="130"/>
      <c r="C62" s="1217" t="s">
        <v>597</v>
      </c>
      <c r="D62" s="1218"/>
      <c r="E62" s="1219"/>
      <c r="F62" s="131">
        <v>1</v>
      </c>
      <c r="G62" s="131">
        <v>1</v>
      </c>
      <c r="H62" s="132">
        <v>1</v>
      </c>
    </row>
    <row r="63" spans="2:8" ht="52.5" customHeight="1" thickBot="1" x14ac:dyDescent="0.2">
      <c r="B63" s="133"/>
      <c r="C63" s="1220" t="s">
        <v>53</v>
      </c>
      <c r="D63" s="1220"/>
      <c r="E63" s="1221"/>
      <c r="F63" s="134">
        <v>1387</v>
      </c>
      <c r="G63" s="134">
        <v>1742</v>
      </c>
      <c r="H63" s="135">
        <v>1908</v>
      </c>
    </row>
    <row r="64" spans="2:8" x14ac:dyDescent="0.15"/>
  </sheetData>
  <sheetProtection algorithmName="SHA-512" hashValue="WkugHM3zhnLL4FyPOL+O1RCanhCg5flIbzRay8KFcdRy1LlHZfSGSp7CS0zmyeJd6iCL81flSxUP0BhsdnCK0Q==" saltValue="4Q1HlqgaHKCy4mAqEClF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D7F81-DBC7-4427-ACD2-910FA8BB1AEB}">
  <sheetPr>
    <pageSetUpPr fitToPage="1"/>
  </sheetPr>
  <dimension ref="A1:DE85"/>
  <sheetViews>
    <sheetView showGridLines="0" tabSelected="1" zoomScale="80" zoomScaleNormal="80" zoomScaleSheetLayoutView="55" workbookViewId="0">
      <selection activeCell="AN65" sqref="AN65:DC69"/>
    </sheetView>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76"/>
      <c r="B1" s="375"/>
      <c r="DD1" s="255"/>
      <c r="DE1" s="255"/>
    </row>
    <row r="2" spans="1:109" ht="25.5" customHeight="1" x14ac:dyDescent="0.15">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15">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5"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5"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5"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5" x14ac:dyDescent="0.1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5"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5" x14ac:dyDescent="0.1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5"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5" x14ac:dyDescent="0.1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5" x14ac:dyDescent="0.1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5"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5" x14ac:dyDescent="0.1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5" x14ac:dyDescent="0.15">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5" x14ac:dyDescent="0.15">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5" x14ac:dyDescent="0.15">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5" x14ac:dyDescent="0.15">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5" x14ac:dyDescent="0.15">
      <c r="DD19" s="255"/>
      <c r="DE19" s="255"/>
    </row>
    <row r="20" spans="1:109" ht="13.5" x14ac:dyDescent="0.15">
      <c r="DD20" s="255"/>
      <c r="DE20" s="255"/>
    </row>
    <row r="21" spans="1:109" ht="17.25" customHeight="1" x14ac:dyDescent="0.15">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364"/>
      <c r="DD40" s="364"/>
      <c r="DE40" s="255"/>
    </row>
    <row r="41" spans="2:109" ht="17.25" x14ac:dyDescent="0.15">
      <c r="B41" s="256" t="s">
        <v>617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361"/>
      <c r="I42" s="360"/>
      <c r="J42" s="360"/>
      <c r="K42" s="360"/>
      <c r="AM42" s="361"/>
      <c r="AN42" s="361" t="s">
        <v>613</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15">
      <c r="B43" s="259"/>
      <c r="AN43" s="1240" t="s">
        <v>616</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5" x14ac:dyDescent="0.15">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5" x14ac:dyDescent="0.15">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5" x14ac:dyDescent="0.15">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5" x14ac:dyDescent="0.15">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5" x14ac:dyDescent="0.15">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x14ac:dyDescent="0.15">
      <c r="B49" s="259"/>
      <c r="AN49" s="255" t="s">
        <v>611</v>
      </c>
    </row>
    <row r="50" spans="1:109" ht="13.5" x14ac:dyDescent="0.15">
      <c r="B50" s="259"/>
      <c r="G50" s="1234"/>
      <c r="H50" s="1234"/>
      <c r="I50" s="1234"/>
      <c r="J50" s="1234"/>
      <c r="K50" s="354"/>
      <c r="L50" s="354"/>
      <c r="M50" s="353"/>
      <c r="N50" s="353"/>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30" t="s">
        <v>571</v>
      </c>
      <c r="BQ50" s="1230"/>
      <c r="BR50" s="1230"/>
      <c r="BS50" s="1230"/>
      <c r="BT50" s="1230"/>
      <c r="BU50" s="1230"/>
      <c r="BV50" s="1230"/>
      <c r="BW50" s="1230"/>
      <c r="BX50" s="1230" t="s">
        <v>572</v>
      </c>
      <c r="BY50" s="1230"/>
      <c r="BZ50" s="1230"/>
      <c r="CA50" s="1230"/>
      <c r="CB50" s="1230"/>
      <c r="CC50" s="1230"/>
      <c r="CD50" s="1230"/>
      <c r="CE50" s="1230"/>
      <c r="CF50" s="1230" t="s">
        <v>573</v>
      </c>
      <c r="CG50" s="1230"/>
      <c r="CH50" s="1230"/>
      <c r="CI50" s="1230"/>
      <c r="CJ50" s="1230"/>
      <c r="CK50" s="1230"/>
      <c r="CL50" s="1230"/>
      <c r="CM50" s="1230"/>
      <c r="CN50" s="1230" t="s">
        <v>574</v>
      </c>
      <c r="CO50" s="1230"/>
      <c r="CP50" s="1230"/>
      <c r="CQ50" s="1230"/>
      <c r="CR50" s="1230"/>
      <c r="CS50" s="1230"/>
      <c r="CT50" s="1230"/>
      <c r="CU50" s="1230"/>
      <c r="CV50" s="1230" t="s">
        <v>575</v>
      </c>
      <c r="CW50" s="1230"/>
      <c r="CX50" s="1230"/>
      <c r="CY50" s="1230"/>
      <c r="CZ50" s="1230"/>
      <c r="DA50" s="1230"/>
      <c r="DB50" s="1230"/>
      <c r="DC50" s="1230"/>
    </row>
    <row r="51" spans="1:109" ht="13.5" customHeight="1" x14ac:dyDescent="0.15">
      <c r="B51" s="259"/>
      <c r="G51" s="1239"/>
      <c r="H51" s="1239"/>
      <c r="I51" s="1249"/>
      <c r="J51" s="1249"/>
      <c r="K51" s="1235"/>
      <c r="L51" s="1235"/>
      <c r="M51" s="1235"/>
      <c r="N51" s="1235"/>
      <c r="AM51" s="352"/>
      <c r="AN51" s="1231" t="s">
        <v>610</v>
      </c>
      <c r="AO51" s="1231"/>
      <c r="AP51" s="1231"/>
      <c r="AQ51" s="1231"/>
      <c r="AR51" s="1231"/>
      <c r="AS51" s="1231"/>
      <c r="AT51" s="1231"/>
      <c r="AU51" s="1231"/>
      <c r="AV51" s="1231"/>
      <c r="AW51" s="1231"/>
      <c r="AX51" s="1231"/>
      <c r="AY51" s="1231"/>
      <c r="AZ51" s="1231"/>
      <c r="BA51" s="1231"/>
      <c r="BB51" s="1231" t="s">
        <v>608</v>
      </c>
      <c r="BC51" s="1231"/>
      <c r="BD51" s="1231"/>
      <c r="BE51" s="1231"/>
      <c r="BF51" s="1231"/>
      <c r="BG51" s="1231"/>
      <c r="BH51" s="1231"/>
      <c r="BI51" s="1231"/>
      <c r="BJ51" s="1231"/>
      <c r="BK51" s="1231"/>
      <c r="BL51" s="1231"/>
      <c r="BM51" s="1231"/>
      <c r="BN51" s="1231"/>
      <c r="BO51" s="1231"/>
      <c r="BP51" s="1228">
        <v>12.1</v>
      </c>
      <c r="BQ51" s="1228"/>
      <c r="BR51" s="1228"/>
      <c r="BS51" s="1228"/>
      <c r="BT51" s="1228"/>
      <c r="BU51" s="1228"/>
      <c r="BV51" s="1228"/>
      <c r="BW51" s="1228"/>
      <c r="BX51" s="1228">
        <v>0.3</v>
      </c>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5" x14ac:dyDescent="0.15">
      <c r="B52" s="259"/>
      <c r="G52" s="1239"/>
      <c r="H52" s="1239"/>
      <c r="I52" s="1249"/>
      <c r="J52" s="1249"/>
      <c r="K52" s="1235"/>
      <c r="L52" s="1235"/>
      <c r="M52" s="1235"/>
      <c r="N52" s="1235"/>
      <c r="AM52" s="352"/>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5" x14ac:dyDescent="0.15">
      <c r="A53" s="360"/>
      <c r="B53" s="259"/>
      <c r="G53" s="1239"/>
      <c r="H53" s="1239"/>
      <c r="I53" s="1234"/>
      <c r="J53" s="1234"/>
      <c r="K53" s="1235"/>
      <c r="L53" s="1235"/>
      <c r="M53" s="1235"/>
      <c r="N53" s="1235"/>
      <c r="AM53" s="352"/>
      <c r="AN53" s="1231"/>
      <c r="AO53" s="1231"/>
      <c r="AP53" s="1231"/>
      <c r="AQ53" s="1231"/>
      <c r="AR53" s="1231"/>
      <c r="AS53" s="1231"/>
      <c r="AT53" s="1231"/>
      <c r="AU53" s="1231"/>
      <c r="AV53" s="1231"/>
      <c r="AW53" s="1231"/>
      <c r="AX53" s="1231"/>
      <c r="AY53" s="1231"/>
      <c r="AZ53" s="1231"/>
      <c r="BA53" s="1231"/>
      <c r="BB53" s="1231" t="s">
        <v>615</v>
      </c>
      <c r="BC53" s="1231"/>
      <c r="BD53" s="1231"/>
      <c r="BE53" s="1231"/>
      <c r="BF53" s="1231"/>
      <c r="BG53" s="1231"/>
      <c r="BH53" s="1231"/>
      <c r="BI53" s="1231"/>
      <c r="BJ53" s="1231"/>
      <c r="BK53" s="1231"/>
      <c r="BL53" s="1231"/>
      <c r="BM53" s="1231"/>
      <c r="BN53" s="1231"/>
      <c r="BO53" s="1231"/>
      <c r="BP53" s="1228">
        <v>64.400000000000006</v>
      </c>
      <c r="BQ53" s="1228"/>
      <c r="BR53" s="1228"/>
      <c r="BS53" s="1228"/>
      <c r="BT53" s="1228"/>
      <c r="BU53" s="1228"/>
      <c r="BV53" s="1228"/>
      <c r="BW53" s="1228"/>
      <c r="BX53" s="1228">
        <v>66</v>
      </c>
      <c r="BY53" s="1228"/>
      <c r="BZ53" s="1228"/>
      <c r="CA53" s="1228"/>
      <c r="CB53" s="1228"/>
      <c r="CC53" s="1228"/>
      <c r="CD53" s="1228"/>
      <c r="CE53" s="1228"/>
      <c r="CF53" s="1228">
        <v>67.400000000000006</v>
      </c>
      <c r="CG53" s="1228"/>
      <c r="CH53" s="1228"/>
      <c r="CI53" s="1228"/>
      <c r="CJ53" s="1228"/>
      <c r="CK53" s="1228"/>
      <c r="CL53" s="1228"/>
      <c r="CM53" s="1228"/>
      <c r="CN53" s="1228">
        <v>67.900000000000006</v>
      </c>
      <c r="CO53" s="1228"/>
      <c r="CP53" s="1228"/>
      <c r="CQ53" s="1228"/>
      <c r="CR53" s="1228"/>
      <c r="CS53" s="1228"/>
      <c r="CT53" s="1228"/>
      <c r="CU53" s="1228"/>
      <c r="CV53" s="1228">
        <v>68.400000000000006</v>
      </c>
      <c r="CW53" s="1228"/>
      <c r="CX53" s="1228"/>
      <c r="CY53" s="1228"/>
      <c r="CZ53" s="1228"/>
      <c r="DA53" s="1228"/>
      <c r="DB53" s="1228"/>
      <c r="DC53" s="1228"/>
    </row>
    <row r="54" spans="1:109" ht="13.5" x14ac:dyDescent="0.15">
      <c r="A54" s="360"/>
      <c r="B54" s="259"/>
      <c r="G54" s="1239"/>
      <c r="H54" s="1239"/>
      <c r="I54" s="1234"/>
      <c r="J54" s="1234"/>
      <c r="K54" s="1235"/>
      <c r="L54" s="1235"/>
      <c r="M54" s="1235"/>
      <c r="N54" s="1235"/>
      <c r="AM54" s="352"/>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5" x14ac:dyDescent="0.15">
      <c r="A55" s="360"/>
      <c r="B55" s="259"/>
      <c r="G55" s="1234"/>
      <c r="H55" s="1234"/>
      <c r="I55" s="1234"/>
      <c r="J55" s="1234"/>
      <c r="K55" s="1235"/>
      <c r="L55" s="1235"/>
      <c r="M55" s="1235"/>
      <c r="N55" s="1235"/>
      <c r="AN55" s="1230" t="s">
        <v>609</v>
      </c>
      <c r="AO55" s="1230"/>
      <c r="AP55" s="1230"/>
      <c r="AQ55" s="1230"/>
      <c r="AR55" s="1230"/>
      <c r="AS55" s="1230"/>
      <c r="AT55" s="1230"/>
      <c r="AU55" s="1230"/>
      <c r="AV55" s="1230"/>
      <c r="AW55" s="1230"/>
      <c r="AX55" s="1230"/>
      <c r="AY55" s="1230"/>
      <c r="AZ55" s="1230"/>
      <c r="BA55" s="1230"/>
      <c r="BB55" s="1231" t="s">
        <v>608</v>
      </c>
      <c r="BC55" s="1231"/>
      <c r="BD55" s="1231"/>
      <c r="BE55" s="1231"/>
      <c r="BF55" s="1231"/>
      <c r="BG55" s="1231"/>
      <c r="BH55" s="1231"/>
      <c r="BI55" s="1231"/>
      <c r="BJ55" s="1231"/>
      <c r="BK55" s="1231"/>
      <c r="BL55" s="1231"/>
      <c r="BM55" s="1231"/>
      <c r="BN55" s="1231"/>
      <c r="BO55" s="1231"/>
      <c r="BP55" s="1228">
        <v>0</v>
      </c>
      <c r="BQ55" s="1228"/>
      <c r="BR55" s="1228"/>
      <c r="BS55" s="1228"/>
      <c r="BT55" s="1228"/>
      <c r="BU55" s="1228"/>
      <c r="BV55" s="1228"/>
      <c r="BW55" s="1228"/>
      <c r="BX55" s="1228">
        <v>0</v>
      </c>
      <c r="BY55" s="1228"/>
      <c r="BZ55" s="1228"/>
      <c r="CA55" s="1228"/>
      <c r="CB55" s="1228"/>
      <c r="CC55" s="1228"/>
      <c r="CD55" s="1228"/>
      <c r="CE55" s="1228"/>
      <c r="CF55" s="1228">
        <v>0</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5" x14ac:dyDescent="0.15">
      <c r="A56" s="360"/>
      <c r="B56" s="259"/>
      <c r="G56" s="1234"/>
      <c r="H56" s="1234"/>
      <c r="I56" s="1234"/>
      <c r="J56" s="1234"/>
      <c r="K56" s="1235"/>
      <c r="L56" s="1235"/>
      <c r="M56" s="1235"/>
      <c r="N56" s="1235"/>
      <c r="AN56" s="1230"/>
      <c r="AO56" s="1230"/>
      <c r="AP56" s="1230"/>
      <c r="AQ56" s="1230"/>
      <c r="AR56" s="1230"/>
      <c r="AS56" s="1230"/>
      <c r="AT56" s="1230"/>
      <c r="AU56" s="1230"/>
      <c r="AV56" s="1230"/>
      <c r="AW56" s="1230"/>
      <c r="AX56" s="1230"/>
      <c r="AY56" s="1230"/>
      <c r="AZ56" s="1230"/>
      <c r="BA56" s="1230"/>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60" customFormat="1" ht="13.5" x14ac:dyDescent="0.15">
      <c r="B57" s="365"/>
      <c r="G57" s="1234"/>
      <c r="H57" s="1234"/>
      <c r="I57" s="1232"/>
      <c r="J57" s="1232"/>
      <c r="K57" s="1235"/>
      <c r="L57" s="1235"/>
      <c r="M57" s="1235"/>
      <c r="N57" s="1235"/>
      <c r="AM57" s="255"/>
      <c r="AN57" s="1230"/>
      <c r="AO57" s="1230"/>
      <c r="AP57" s="1230"/>
      <c r="AQ57" s="1230"/>
      <c r="AR57" s="1230"/>
      <c r="AS57" s="1230"/>
      <c r="AT57" s="1230"/>
      <c r="AU57" s="1230"/>
      <c r="AV57" s="1230"/>
      <c r="AW57" s="1230"/>
      <c r="AX57" s="1230"/>
      <c r="AY57" s="1230"/>
      <c r="AZ57" s="1230"/>
      <c r="BA57" s="1230"/>
      <c r="BB57" s="1231" t="s">
        <v>615</v>
      </c>
      <c r="BC57" s="1231"/>
      <c r="BD57" s="1231"/>
      <c r="BE57" s="1231"/>
      <c r="BF57" s="1231"/>
      <c r="BG57" s="1231"/>
      <c r="BH57" s="1231"/>
      <c r="BI57" s="1231"/>
      <c r="BJ57" s="1231"/>
      <c r="BK57" s="1231"/>
      <c r="BL57" s="1231"/>
      <c r="BM57" s="1231"/>
      <c r="BN57" s="1231"/>
      <c r="BO57" s="1231"/>
      <c r="BP57" s="1228">
        <v>59.2</v>
      </c>
      <c r="BQ57" s="1228"/>
      <c r="BR57" s="1228"/>
      <c r="BS57" s="1228"/>
      <c r="BT57" s="1228"/>
      <c r="BU57" s="1228"/>
      <c r="BV57" s="1228"/>
      <c r="BW57" s="1228"/>
      <c r="BX57" s="1228">
        <v>60.3</v>
      </c>
      <c r="BY57" s="1228"/>
      <c r="BZ57" s="1228"/>
      <c r="CA57" s="1228"/>
      <c r="CB57" s="1228"/>
      <c r="CC57" s="1228"/>
      <c r="CD57" s="1228"/>
      <c r="CE57" s="1228"/>
      <c r="CF57" s="1228">
        <v>61</v>
      </c>
      <c r="CG57" s="1228"/>
      <c r="CH57" s="1228"/>
      <c r="CI57" s="1228"/>
      <c r="CJ57" s="1228"/>
      <c r="CK57" s="1228"/>
      <c r="CL57" s="1228"/>
      <c r="CM57" s="1228"/>
      <c r="CN57" s="1228">
        <v>62.3</v>
      </c>
      <c r="CO57" s="1228"/>
      <c r="CP57" s="1228"/>
      <c r="CQ57" s="1228"/>
      <c r="CR57" s="1228"/>
      <c r="CS57" s="1228"/>
      <c r="CT57" s="1228"/>
      <c r="CU57" s="1228"/>
      <c r="CV57" s="1228">
        <v>63.7</v>
      </c>
      <c r="CW57" s="1228"/>
      <c r="CX57" s="1228"/>
      <c r="CY57" s="1228"/>
      <c r="CZ57" s="1228"/>
      <c r="DA57" s="1228"/>
      <c r="DB57" s="1228"/>
      <c r="DC57" s="1228"/>
      <c r="DD57" s="370"/>
      <c r="DE57" s="365"/>
    </row>
    <row r="58" spans="1:109" s="360" customFormat="1" ht="13.5" x14ac:dyDescent="0.15">
      <c r="A58" s="255"/>
      <c r="B58" s="365"/>
      <c r="G58" s="1234"/>
      <c r="H58" s="1234"/>
      <c r="I58" s="1232"/>
      <c r="J58" s="1232"/>
      <c r="K58" s="1235"/>
      <c r="L58" s="1235"/>
      <c r="M58" s="1235"/>
      <c r="N58" s="1235"/>
      <c r="AM58" s="255"/>
      <c r="AN58" s="1230"/>
      <c r="AO58" s="1230"/>
      <c r="AP58" s="1230"/>
      <c r="AQ58" s="1230"/>
      <c r="AR58" s="1230"/>
      <c r="AS58" s="1230"/>
      <c r="AT58" s="1230"/>
      <c r="AU58" s="1230"/>
      <c r="AV58" s="1230"/>
      <c r="AW58" s="1230"/>
      <c r="AX58" s="1230"/>
      <c r="AY58" s="1230"/>
      <c r="AZ58" s="1230"/>
      <c r="BA58" s="1230"/>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70"/>
      <c r="DE58" s="365"/>
    </row>
    <row r="59" spans="1:109" s="360" customFormat="1" ht="13.5" x14ac:dyDescent="0.15">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x14ac:dyDescent="0.15">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x14ac:dyDescent="0.15">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7.25" x14ac:dyDescent="0.15">
      <c r="B63" s="312" t="s">
        <v>614</v>
      </c>
    </row>
    <row r="64" spans="1:109" ht="13.5" x14ac:dyDescent="0.15">
      <c r="B64" s="259"/>
      <c r="G64" s="361"/>
      <c r="I64" s="363"/>
      <c r="J64" s="363"/>
      <c r="K64" s="363"/>
      <c r="L64" s="363"/>
      <c r="M64" s="363"/>
      <c r="N64" s="362"/>
      <c r="AM64" s="361"/>
      <c r="AN64" s="361" t="s">
        <v>613</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5" x14ac:dyDescent="0.15">
      <c r="B65" s="259"/>
      <c r="AN65" s="1240" t="s">
        <v>612</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5" x14ac:dyDescent="0.15">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5" x14ac:dyDescent="0.15">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5" x14ac:dyDescent="0.15">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5" x14ac:dyDescent="0.15">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5" x14ac:dyDescent="0.15">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5" x14ac:dyDescent="0.15">
      <c r="B71" s="259"/>
      <c r="G71" s="355"/>
      <c r="I71" s="358"/>
      <c r="J71" s="357"/>
      <c r="K71" s="357"/>
      <c r="L71" s="356"/>
      <c r="M71" s="357"/>
      <c r="N71" s="356"/>
      <c r="AM71" s="355"/>
      <c r="AN71" s="255" t="s">
        <v>611</v>
      </c>
    </row>
    <row r="72" spans="2:107" ht="13.5" x14ac:dyDescent="0.15">
      <c r="B72" s="259"/>
      <c r="G72" s="1234"/>
      <c r="H72" s="1234"/>
      <c r="I72" s="1234"/>
      <c r="J72" s="1234"/>
      <c r="K72" s="354"/>
      <c r="L72" s="354"/>
      <c r="M72" s="353"/>
      <c r="N72" s="353"/>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30" t="s">
        <v>571</v>
      </c>
      <c r="BQ72" s="1230"/>
      <c r="BR72" s="1230"/>
      <c r="BS72" s="1230"/>
      <c r="BT72" s="1230"/>
      <c r="BU72" s="1230"/>
      <c r="BV72" s="1230"/>
      <c r="BW72" s="1230"/>
      <c r="BX72" s="1230" t="s">
        <v>572</v>
      </c>
      <c r="BY72" s="1230"/>
      <c r="BZ72" s="1230"/>
      <c r="CA72" s="1230"/>
      <c r="CB72" s="1230"/>
      <c r="CC72" s="1230"/>
      <c r="CD72" s="1230"/>
      <c r="CE72" s="1230"/>
      <c r="CF72" s="1230" t="s">
        <v>573</v>
      </c>
      <c r="CG72" s="1230"/>
      <c r="CH72" s="1230"/>
      <c r="CI72" s="1230"/>
      <c r="CJ72" s="1230"/>
      <c r="CK72" s="1230"/>
      <c r="CL72" s="1230"/>
      <c r="CM72" s="1230"/>
      <c r="CN72" s="1230" t="s">
        <v>574</v>
      </c>
      <c r="CO72" s="1230"/>
      <c r="CP72" s="1230"/>
      <c r="CQ72" s="1230"/>
      <c r="CR72" s="1230"/>
      <c r="CS72" s="1230"/>
      <c r="CT72" s="1230"/>
      <c r="CU72" s="1230"/>
      <c r="CV72" s="1230" t="s">
        <v>575</v>
      </c>
      <c r="CW72" s="1230"/>
      <c r="CX72" s="1230"/>
      <c r="CY72" s="1230"/>
      <c r="CZ72" s="1230"/>
      <c r="DA72" s="1230"/>
      <c r="DB72" s="1230"/>
      <c r="DC72" s="1230"/>
    </row>
    <row r="73" spans="2:107" ht="13.5" x14ac:dyDescent="0.15">
      <c r="B73" s="259"/>
      <c r="G73" s="1239"/>
      <c r="H73" s="1239"/>
      <c r="I73" s="1239"/>
      <c r="J73" s="1239"/>
      <c r="K73" s="1229"/>
      <c r="L73" s="1229"/>
      <c r="M73" s="1229"/>
      <c r="N73" s="1229"/>
      <c r="AM73" s="352"/>
      <c r="AN73" s="1231" t="s">
        <v>610</v>
      </c>
      <c r="AO73" s="1231"/>
      <c r="AP73" s="1231"/>
      <c r="AQ73" s="1231"/>
      <c r="AR73" s="1231"/>
      <c r="AS73" s="1231"/>
      <c r="AT73" s="1231"/>
      <c r="AU73" s="1231"/>
      <c r="AV73" s="1231"/>
      <c r="AW73" s="1231"/>
      <c r="AX73" s="1231"/>
      <c r="AY73" s="1231"/>
      <c r="AZ73" s="1231"/>
      <c r="BA73" s="1231"/>
      <c r="BB73" s="1231" t="s">
        <v>608</v>
      </c>
      <c r="BC73" s="1231"/>
      <c r="BD73" s="1231"/>
      <c r="BE73" s="1231"/>
      <c r="BF73" s="1231"/>
      <c r="BG73" s="1231"/>
      <c r="BH73" s="1231"/>
      <c r="BI73" s="1231"/>
      <c r="BJ73" s="1231"/>
      <c r="BK73" s="1231"/>
      <c r="BL73" s="1231"/>
      <c r="BM73" s="1231"/>
      <c r="BN73" s="1231"/>
      <c r="BO73" s="1231"/>
      <c r="BP73" s="1228">
        <v>12.1</v>
      </c>
      <c r="BQ73" s="1228"/>
      <c r="BR73" s="1228"/>
      <c r="BS73" s="1228"/>
      <c r="BT73" s="1228"/>
      <c r="BU73" s="1228"/>
      <c r="BV73" s="1228"/>
      <c r="BW73" s="1228"/>
      <c r="BX73" s="1228">
        <v>0.3</v>
      </c>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5" x14ac:dyDescent="0.15">
      <c r="B74" s="259"/>
      <c r="G74" s="1239"/>
      <c r="H74" s="1239"/>
      <c r="I74" s="1239"/>
      <c r="J74" s="1239"/>
      <c r="K74" s="1229"/>
      <c r="L74" s="1229"/>
      <c r="M74" s="1229"/>
      <c r="N74" s="1229"/>
      <c r="AM74" s="352"/>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5" x14ac:dyDescent="0.15">
      <c r="B75" s="259"/>
      <c r="G75" s="1239"/>
      <c r="H75" s="1239"/>
      <c r="I75" s="1234"/>
      <c r="J75" s="1234"/>
      <c r="K75" s="1235"/>
      <c r="L75" s="1235"/>
      <c r="M75" s="1235"/>
      <c r="N75" s="1235"/>
      <c r="AM75" s="352"/>
      <c r="AN75" s="1231"/>
      <c r="AO75" s="1231"/>
      <c r="AP75" s="1231"/>
      <c r="AQ75" s="1231"/>
      <c r="AR75" s="1231"/>
      <c r="AS75" s="1231"/>
      <c r="AT75" s="1231"/>
      <c r="AU75" s="1231"/>
      <c r="AV75" s="1231"/>
      <c r="AW75" s="1231"/>
      <c r="AX75" s="1231"/>
      <c r="AY75" s="1231"/>
      <c r="AZ75" s="1231"/>
      <c r="BA75" s="1231"/>
      <c r="BB75" s="1231" t="s">
        <v>607</v>
      </c>
      <c r="BC75" s="1231"/>
      <c r="BD75" s="1231"/>
      <c r="BE75" s="1231"/>
      <c r="BF75" s="1231"/>
      <c r="BG75" s="1231"/>
      <c r="BH75" s="1231"/>
      <c r="BI75" s="1231"/>
      <c r="BJ75" s="1231"/>
      <c r="BK75" s="1231"/>
      <c r="BL75" s="1231"/>
      <c r="BM75" s="1231"/>
      <c r="BN75" s="1231"/>
      <c r="BO75" s="1231"/>
      <c r="BP75" s="1228">
        <v>8</v>
      </c>
      <c r="BQ75" s="1228"/>
      <c r="BR75" s="1228"/>
      <c r="BS75" s="1228"/>
      <c r="BT75" s="1228"/>
      <c r="BU75" s="1228"/>
      <c r="BV75" s="1228"/>
      <c r="BW75" s="1228"/>
      <c r="BX75" s="1228">
        <v>7.6</v>
      </c>
      <c r="BY75" s="1228"/>
      <c r="BZ75" s="1228"/>
      <c r="CA75" s="1228"/>
      <c r="CB75" s="1228"/>
      <c r="CC75" s="1228"/>
      <c r="CD75" s="1228"/>
      <c r="CE75" s="1228"/>
      <c r="CF75" s="1228">
        <v>7.1</v>
      </c>
      <c r="CG75" s="1228"/>
      <c r="CH75" s="1228"/>
      <c r="CI75" s="1228"/>
      <c r="CJ75" s="1228"/>
      <c r="CK75" s="1228"/>
      <c r="CL75" s="1228"/>
      <c r="CM75" s="1228"/>
      <c r="CN75" s="1228">
        <v>6.5</v>
      </c>
      <c r="CO75" s="1228"/>
      <c r="CP75" s="1228"/>
      <c r="CQ75" s="1228"/>
      <c r="CR75" s="1228"/>
      <c r="CS75" s="1228"/>
      <c r="CT75" s="1228"/>
      <c r="CU75" s="1228"/>
      <c r="CV75" s="1228">
        <v>6.1</v>
      </c>
      <c r="CW75" s="1228"/>
      <c r="CX75" s="1228"/>
      <c r="CY75" s="1228"/>
      <c r="CZ75" s="1228"/>
      <c r="DA75" s="1228"/>
      <c r="DB75" s="1228"/>
      <c r="DC75" s="1228"/>
    </row>
    <row r="76" spans="2:107" ht="13.5" x14ac:dyDescent="0.15">
      <c r="B76" s="259"/>
      <c r="G76" s="1239"/>
      <c r="H76" s="1239"/>
      <c r="I76" s="1234"/>
      <c r="J76" s="1234"/>
      <c r="K76" s="1235"/>
      <c r="L76" s="1235"/>
      <c r="M76" s="1235"/>
      <c r="N76" s="1235"/>
      <c r="AM76" s="352"/>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5" x14ac:dyDescent="0.15">
      <c r="B77" s="259"/>
      <c r="G77" s="1234"/>
      <c r="H77" s="1234"/>
      <c r="I77" s="1234"/>
      <c r="J77" s="1234"/>
      <c r="K77" s="1229"/>
      <c r="L77" s="1229"/>
      <c r="M77" s="1229"/>
      <c r="N77" s="1229"/>
      <c r="AN77" s="1230" t="s">
        <v>609</v>
      </c>
      <c r="AO77" s="1230"/>
      <c r="AP77" s="1230"/>
      <c r="AQ77" s="1230"/>
      <c r="AR77" s="1230"/>
      <c r="AS77" s="1230"/>
      <c r="AT77" s="1230"/>
      <c r="AU77" s="1230"/>
      <c r="AV77" s="1230"/>
      <c r="AW77" s="1230"/>
      <c r="AX77" s="1230"/>
      <c r="AY77" s="1230"/>
      <c r="AZ77" s="1230"/>
      <c r="BA77" s="1230"/>
      <c r="BB77" s="1231" t="s">
        <v>608</v>
      </c>
      <c r="BC77" s="1231"/>
      <c r="BD77" s="1231"/>
      <c r="BE77" s="1231"/>
      <c r="BF77" s="1231"/>
      <c r="BG77" s="1231"/>
      <c r="BH77" s="1231"/>
      <c r="BI77" s="1231"/>
      <c r="BJ77" s="1231"/>
      <c r="BK77" s="1231"/>
      <c r="BL77" s="1231"/>
      <c r="BM77" s="1231"/>
      <c r="BN77" s="1231"/>
      <c r="BO77" s="1231"/>
      <c r="BP77" s="1228">
        <v>0</v>
      </c>
      <c r="BQ77" s="1228"/>
      <c r="BR77" s="1228"/>
      <c r="BS77" s="1228"/>
      <c r="BT77" s="1228"/>
      <c r="BU77" s="1228"/>
      <c r="BV77" s="1228"/>
      <c r="BW77" s="1228"/>
      <c r="BX77" s="1228">
        <v>0</v>
      </c>
      <c r="BY77" s="1228"/>
      <c r="BZ77" s="1228"/>
      <c r="CA77" s="1228"/>
      <c r="CB77" s="1228"/>
      <c r="CC77" s="1228"/>
      <c r="CD77" s="1228"/>
      <c r="CE77" s="1228"/>
      <c r="CF77" s="1228">
        <v>0</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5" x14ac:dyDescent="0.15">
      <c r="B78" s="259"/>
      <c r="G78" s="1234"/>
      <c r="H78" s="1234"/>
      <c r="I78" s="1234"/>
      <c r="J78" s="1234"/>
      <c r="K78" s="1229"/>
      <c r="L78" s="1229"/>
      <c r="M78" s="1229"/>
      <c r="N78" s="1229"/>
      <c r="AN78" s="1230"/>
      <c r="AO78" s="1230"/>
      <c r="AP78" s="1230"/>
      <c r="AQ78" s="1230"/>
      <c r="AR78" s="1230"/>
      <c r="AS78" s="1230"/>
      <c r="AT78" s="1230"/>
      <c r="AU78" s="1230"/>
      <c r="AV78" s="1230"/>
      <c r="AW78" s="1230"/>
      <c r="AX78" s="1230"/>
      <c r="AY78" s="1230"/>
      <c r="AZ78" s="1230"/>
      <c r="BA78" s="1230"/>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5" x14ac:dyDescent="0.15">
      <c r="B79" s="259"/>
      <c r="G79" s="1234"/>
      <c r="H79" s="1234"/>
      <c r="I79" s="1232"/>
      <c r="J79" s="1232"/>
      <c r="K79" s="1233"/>
      <c r="L79" s="1233"/>
      <c r="M79" s="1233"/>
      <c r="N79" s="1233"/>
      <c r="AN79" s="1230"/>
      <c r="AO79" s="1230"/>
      <c r="AP79" s="1230"/>
      <c r="AQ79" s="1230"/>
      <c r="AR79" s="1230"/>
      <c r="AS79" s="1230"/>
      <c r="AT79" s="1230"/>
      <c r="AU79" s="1230"/>
      <c r="AV79" s="1230"/>
      <c r="AW79" s="1230"/>
      <c r="AX79" s="1230"/>
      <c r="AY79" s="1230"/>
      <c r="AZ79" s="1230"/>
      <c r="BA79" s="1230"/>
      <c r="BB79" s="1231" t="s">
        <v>607</v>
      </c>
      <c r="BC79" s="1231"/>
      <c r="BD79" s="1231"/>
      <c r="BE79" s="1231"/>
      <c r="BF79" s="1231"/>
      <c r="BG79" s="1231"/>
      <c r="BH79" s="1231"/>
      <c r="BI79" s="1231"/>
      <c r="BJ79" s="1231"/>
      <c r="BK79" s="1231"/>
      <c r="BL79" s="1231"/>
      <c r="BM79" s="1231"/>
      <c r="BN79" s="1231"/>
      <c r="BO79" s="1231"/>
      <c r="BP79" s="1228">
        <v>7.1</v>
      </c>
      <c r="BQ79" s="1228"/>
      <c r="BR79" s="1228"/>
      <c r="BS79" s="1228"/>
      <c r="BT79" s="1228"/>
      <c r="BU79" s="1228"/>
      <c r="BV79" s="1228"/>
      <c r="BW79" s="1228"/>
      <c r="BX79" s="1228">
        <v>7.3</v>
      </c>
      <c r="BY79" s="1228"/>
      <c r="BZ79" s="1228"/>
      <c r="CA79" s="1228"/>
      <c r="CB79" s="1228"/>
      <c r="CC79" s="1228"/>
      <c r="CD79" s="1228"/>
      <c r="CE79" s="1228"/>
      <c r="CF79" s="1228">
        <v>7.4</v>
      </c>
      <c r="CG79" s="1228"/>
      <c r="CH79" s="1228"/>
      <c r="CI79" s="1228"/>
      <c r="CJ79" s="1228"/>
      <c r="CK79" s="1228"/>
      <c r="CL79" s="1228"/>
      <c r="CM79" s="1228"/>
      <c r="CN79" s="1228">
        <v>7.5</v>
      </c>
      <c r="CO79" s="1228"/>
      <c r="CP79" s="1228"/>
      <c r="CQ79" s="1228"/>
      <c r="CR79" s="1228"/>
      <c r="CS79" s="1228"/>
      <c r="CT79" s="1228"/>
      <c r="CU79" s="1228"/>
      <c r="CV79" s="1228">
        <v>7.5</v>
      </c>
      <c r="CW79" s="1228"/>
      <c r="CX79" s="1228"/>
      <c r="CY79" s="1228"/>
      <c r="CZ79" s="1228"/>
      <c r="DA79" s="1228"/>
      <c r="DB79" s="1228"/>
      <c r="DC79" s="1228"/>
    </row>
    <row r="80" spans="2:107" ht="13.5" x14ac:dyDescent="0.15">
      <c r="B80" s="259"/>
      <c r="G80" s="1234"/>
      <c r="H80" s="1234"/>
      <c r="I80" s="1232"/>
      <c r="J80" s="1232"/>
      <c r="K80" s="1233"/>
      <c r="L80" s="1233"/>
      <c r="M80" s="1233"/>
      <c r="N80" s="1233"/>
      <c r="AN80" s="1230"/>
      <c r="AO80" s="1230"/>
      <c r="AP80" s="1230"/>
      <c r="AQ80" s="1230"/>
      <c r="AR80" s="1230"/>
      <c r="AS80" s="1230"/>
      <c r="AT80" s="1230"/>
      <c r="AU80" s="1230"/>
      <c r="AV80" s="1230"/>
      <c r="AW80" s="1230"/>
      <c r="AX80" s="1230"/>
      <c r="AY80" s="1230"/>
      <c r="AZ80" s="1230"/>
      <c r="BA80" s="1230"/>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5" x14ac:dyDescent="0.15">
      <c r="B81" s="259"/>
    </row>
    <row r="82" spans="2:109" ht="17.25" x14ac:dyDescent="0.1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HD9Qt33UKFgb8SlIvhzXlKxAbAFAYq68REM0XgngW44fXDh5zCRqAlZA7XPdbkq6HeEM0v+moqij3EiyxQhhbA==" saltValue="czYcYOJKYYwi6BtoDB2Uh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 header="0.39370078740157483" footer="0"/>
  <pageSetup paperSize="8" scale="7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8D38B-FAEB-42DA-B0F2-4F039E40EFBA}">
  <sheetPr>
    <pageSetUpPr fitToPage="1"/>
  </sheetPr>
  <dimension ref="A1:DR125"/>
  <sheetViews>
    <sheetView showGridLines="0" topLeftCell="A76" zoomScale="80" zoomScaleNormal="80" zoomScaleSheetLayoutView="70" workbookViewId="0">
      <selection activeCell="CN103" sqref="CN103"/>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519</v>
      </c>
    </row>
  </sheetData>
  <sheetProtection algorithmName="SHA-512" hashValue="cRPlV1bH2K/xA3eBUtt91FKlseddaDRSKrDQhrQpx193Zmo8YY+Suhqik/W9gJmlaxQXeDdHgp22VYu3zwVsNg==" saltValue="yb4Owr7ZDQIZbRaq8mUBE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ED9AF-8234-49C5-B4E7-1F5B73B90763}">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519</v>
      </c>
    </row>
  </sheetData>
  <sheetProtection algorithmName="SHA-512" hashValue="GC5NNmujlsuKDITFlIJuoZyj7/KhdqZOuNs5thmZeNLqvmemMX3rTbsWuJ7iU9AW2ipn8W4aVPLvnNrRlvOXxQ==" saltValue="A7JPY4BiV/yRg9RJn9o22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569</v>
      </c>
      <c r="G2" s="149"/>
      <c r="H2" s="150"/>
    </row>
    <row r="3" spans="1:8" x14ac:dyDescent="0.15">
      <c r="A3" s="146" t="s">
        <v>562</v>
      </c>
      <c r="B3" s="151"/>
      <c r="C3" s="152"/>
      <c r="D3" s="153">
        <v>115320</v>
      </c>
      <c r="E3" s="154"/>
      <c r="F3" s="155">
        <v>271581</v>
      </c>
      <c r="G3" s="156"/>
      <c r="H3" s="157"/>
    </row>
    <row r="4" spans="1:8" x14ac:dyDescent="0.15">
      <c r="A4" s="158"/>
      <c r="B4" s="159"/>
      <c r="C4" s="160"/>
      <c r="D4" s="161">
        <v>69268</v>
      </c>
      <c r="E4" s="162"/>
      <c r="F4" s="163">
        <v>117844</v>
      </c>
      <c r="G4" s="164"/>
      <c r="H4" s="165"/>
    </row>
    <row r="5" spans="1:8" x14ac:dyDescent="0.15">
      <c r="A5" s="146" t="s">
        <v>564</v>
      </c>
      <c r="B5" s="151"/>
      <c r="C5" s="152"/>
      <c r="D5" s="153">
        <v>125539</v>
      </c>
      <c r="E5" s="154"/>
      <c r="F5" s="155">
        <v>268375</v>
      </c>
      <c r="G5" s="156"/>
      <c r="H5" s="157"/>
    </row>
    <row r="6" spans="1:8" x14ac:dyDescent="0.15">
      <c r="A6" s="158"/>
      <c r="B6" s="159"/>
      <c r="C6" s="160"/>
      <c r="D6" s="161">
        <v>78544</v>
      </c>
      <c r="E6" s="162"/>
      <c r="F6" s="163">
        <v>119602</v>
      </c>
      <c r="G6" s="164"/>
      <c r="H6" s="165"/>
    </row>
    <row r="7" spans="1:8" x14ac:dyDescent="0.15">
      <c r="A7" s="146" t="s">
        <v>565</v>
      </c>
      <c r="B7" s="151"/>
      <c r="C7" s="152"/>
      <c r="D7" s="153">
        <v>188070</v>
      </c>
      <c r="E7" s="154"/>
      <c r="F7" s="155">
        <v>301035</v>
      </c>
      <c r="G7" s="156"/>
      <c r="H7" s="157"/>
    </row>
    <row r="8" spans="1:8" x14ac:dyDescent="0.15">
      <c r="A8" s="158"/>
      <c r="B8" s="159"/>
      <c r="C8" s="160"/>
      <c r="D8" s="161">
        <v>77675</v>
      </c>
      <c r="E8" s="162"/>
      <c r="F8" s="163">
        <v>154376</v>
      </c>
      <c r="G8" s="164"/>
      <c r="H8" s="165"/>
    </row>
    <row r="9" spans="1:8" x14ac:dyDescent="0.15">
      <c r="A9" s="146" t="s">
        <v>566</v>
      </c>
      <c r="B9" s="151"/>
      <c r="C9" s="152"/>
      <c r="D9" s="153">
        <v>164547</v>
      </c>
      <c r="E9" s="154"/>
      <c r="F9" s="155">
        <v>277467</v>
      </c>
      <c r="G9" s="156"/>
      <c r="H9" s="157"/>
    </row>
    <row r="10" spans="1:8" x14ac:dyDescent="0.15">
      <c r="A10" s="158"/>
      <c r="B10" s="159"/>
      <c r="C10" s="160"/>
      <c r="D10" s="161">
        <v>135696</v>
      </c>
      <c r="E10" s="162"/>
      <c r="F10" s="163">
        <v>128378</v>
      </c>
      <c r="G10" s="164"/>
      <c r="H10" s="165"/>
    </row>
    <row r="11" spans="1:8" x14ac:dyDescent="0.15">
      <c r="A11" s="146" t="s">
        <v>567</v>
      </c>
      <c r="B11" s="151"/>
      <c r="C11" s="152"/>
      <c r="D11" s="153">
        <v>319379</v>
      </c>
      <c r="E11" s="154"/>
      <c r="F11" s="155">
        <v>282256</v>
      </c>
      <c r="G11" s="156"/>
      <c r="H11" s="157"/>
    </row>
    <row r="12" spans="1:8" x14ac:dyDescent="0.15">
      <c r="A12" s="158"/>
      <c r="B12" s="159"/>
      <c r="C12" s="166"/>
      <c r="D12" s="161">
        <v>223019</v>
      </c>
      <c r="E12" s="162"/>
      <c r="F12" s="163">
        <v>145453</v>
      </c>
      <c r="G12" s="164"/>
      <c r="H12" s="165"/>
    </row>
    <row r="13" spans="1:8" x14ac:dyDescent="0.15">
      <c r="A13" s="146"/>
      <c r="B13" s="151"/>
      <c r="C13" s="152"/>
      <c r="D13" s="153">
        <v>182571</v>
      </c>
      <c r="E13" s="154"/>
      <c r="F13" s="155">
        <v>280143</v>
      </c>
      <c r="G13" s="167"/>
      <c r="H13" s="157"/>
    </row>
    <row r="14" spans="1:8" x14ac:dyDescent="0.15">
      <c r="A14" s="158"/>
      <c r="B14" s="159"/>
      <c r="C14" s="160"/>
      <c r="D14" s="161">
        <v>116840</v>
      </c>
      <c r="E14" s="162"/>
      <c r="F14" s="163">
        <v>133131</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10.81</v>
      </c>
      <c r="C19" s="168">
        <f>ROUND(VALUE(SUBSTITUTE(実質収支比率等に係る経年分析!G$48,"▲","-")),2)</f>
        <v>6.64</v>
      </c>
      <c r="D19" s="168">
        <f>ROUND(VALUE(SUBSTITUTE(実質収支比率等に係る経年分析!H$48,"▲","-")),2)</f>
        <v>8.5</v>
      </c>
      <c r="E19" s="168">
        <f>ROUND(VALUE(SUBSTITUTE(実質収支比率等に係る経年分析!I$48,"▲","-")),2)</f>
        <v>7.02</v>
      </c>
      <c r="F19" s="168">
        <f>ROUND(VALUE(SUBSTITUTE(実質収支比率等に係る経年分析!J$48,"▲","-")),2)</f>
        <v>9.93</v>
      </c>
    </row>
    <row r="20" spans="1:11" x14ac:dyDescent="0.15">
      <c r="A20" s="168" t="s">
        <v>57</v>
      </c>
      <c r="B20" s="168">
        <f>ROUND(VALUE(SUBSTITUTE(実質収支比率等に係る経年分析!F$47,"▲","-")),2)</f>
        <v>20.97</v>
      </c>
      <c r="C20" s="168">
        <f>ROUND(VALUE(SUBSTITUTE(実質収支比率等に係る経年分析!G$47,"▲","-")),2)</f>
        <v>22.36</v>
      </c>
      <c r="D20" s="168">
        <f>ROUND(VALUE(SUBSTITUTE(実質収支比率等に係る経年分析!H$47,"▲","-")),2)</f>
        <v>23.96</v>
      </c>
      <c r="E20" s="168">
        <f>ROUND(VALUE(SUBSTITUTE(実質収支比率等に係る経年分析!I$47,"▲","-")),2)</f>
        <v>27.38</v>
      </c>
      <c r="F20" s="168">
        <f>ROUND(VALUE(SUBSTITUTE(実質収支比率等に係る経年分析!J$47,"▲","-")),2)</f>
        <v>31.9</v>
      </c>
    </row>
    <row r="21" spans="1:11" x14ac:dyDescent="0.15">
      <c r="A21" s="168" t="s">
        <v>58</v>
      </c>
      <c r="B21" s="168">
        <f>IF(ISNUMBER(VALUE(SUBSTITUTE(実質収支比率等に係る経年分析!F$49,"▲","-"))),ROUND(VALUE(SUBSTITUTE(実質収支比率等に係る経年分析!F$49,"▲","-")),2),NA())</f>
        <v>1.94</v>
      </c>
      <c r="C21" s="168">
        <f>IF(ISNUMBER(VALUE(SUBSTITUTE(実質収支比率等に係る経年分析!G$49,"▲","-"))),ROUND(VALUE(SUBSTITUTE(実質収支比率等に係る経年分析!G$49,"▲","-")),2),NA())</f>
        <v>-3.58</v>
      </c>
      <c r="D21" s="168">
        <f>IF(ISNUMBER(VALUE(SUBSTITUTE(実質収支比率等に係る経年分析!H$49,"▲","-"))),ROUND(VALUE(SUBSTITUTE(実質収支比率等に係る経年分析!H$49,"▲","-")),2),NA())</f>
        <v>3.35</v>
      </c>
      <c r="E21" s="168">
        <f>IF(ISNUMBER(VALUE(SUBSTITUTE(実質収支比率等に係る経年分析!I$49,"▲","-"))),ROUND(VALUE(SUBSTITUTE(実質収支比率等に係る経年分析!I$49,"▲","-")),2),NA())</f>
        <v>2.58</v>
      </c>
      <c r="F21" s="168">
        <f>IF(ISNUMBER(VALUE(SUBSTITUTE(実質収支比率等に係る経年分析!J$49,"▲","-"))),ROUND(VALUE(SUBSTITUTE(実質収支比率等に係る経年分析!J$49,"▲","-")),2),NA())</f>
        <v>3.46</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国民健康保険診療所特別会計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0.09</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簡易水道特別会計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7.0000000000000007E-2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0.25</v>
      </c>
    </row>
    <row r="34" spans="1:16" x14ac:dyDescent="0.15">
      <c r="A34" s="169" t="str">
        <f>IF(連結実質赤字比率に係る赤字・黒字の構成分析!C$36="",NA(),連結実質赤字比率に係る赤字・黒字の構成分析!C$36)</f>
        <v>特定環境保全公共下水道特別会計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0.36</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0.86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0.39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0.88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1.85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6.63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7.02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9.93</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264</v>
      </c>
      <c r="E42" s="170"/>
      <c r="F42" s="170"/>
      <c r="G42" s="170">
        <f>'実質公債費比率（分子）の構造'!L$52</f>
        <v>277</v>
      </c>
      <c r="H42" s="170"/>
      <c r="I42" s="170"/>
      <c r="J42" s="170">
        <f>'実質公債費比率（分子）の構造'!M$52</f>
        <v>276</v>
      </c>
      <c r="K42" s="170"/>
      <c r="L42" s="170"/>
      <c r="M42" s="170">
        <f>'実質公債費比率（分子）の構造'!N$52</f>
        <v>293</v>
      </c>
      <c r="N42" s="170"/>
      <c r="O42" s="170"/>
      <c r="P42" s="170">
        <f>'実質公債費比率（分子）の構造'!O$52</f>
        <v>292</v>
      </c>
    </row>
    <row r="43" spans="1:16" x14ac:dyDescent="0.15">
      <c r="A43" s="170" t="s">
        <v>66</v>
      </c>
      <c r="B43" s="170">
        <f>'実質公債費比率（分子）の構造'!K$51</f>
        <v>0</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f>'実質公債費比率（分子）の構造'!O$50</f>
        <v>0</v>
      </c>
      <c r="O44" s="170"/>
      <c r="P44" s="170"/>
    </row>
    <row r="45" spans="1:16" x14ac:dyDescent="0.15">
      <c r="A45" s="170" t="s">
        <v>68</v>
      </c>
      <c r="B45" s="170">
        <f>'実質公債費比率（分子）の構造'!K$49</f>
        <v>5</v>
      </c>
      <c r="C45" s="170"/>
      <c r="D45" s="170"/>
      <c r="E45" s="170">
        <f>'実質公債費比率（分子）の構造'!L$49</f>
        <v>5</v>
      </c>
      <c r="F45" s="170"/>
      <c r="G45" s="170"/>
      <c r="H45" s="170">
        <f>'実質公債費比率（分子）の構造'!M$49</f>
        <v>4</v>
      </c>
      <c r="I45" s="170"/>
      <c r="J45" s="170"/>
      <c r="K45" s="170">
        <f>'実質公債費比率（分子）の構造'!N$49</f>
        <v>5</v>
      </c>
      <c r="L45" s="170"/>
      <c r="M45" s="170"/>
      <c r="N45" s="170">
        <f>'実質公債費比率（分子）の構造'!O$49</f>
        <v>5</v>
      </c>
      <c r="O45" s="170"/>
      <c r="P45" s="170"/>
    </row>
    <row r="46" spans="1:16" x14ac:dyDescent="0.15">
      <c r="A46" s="170" t="s">
        <v>69</v>
      </c>
      <c r="B46" s="170">
        <f>'実質公債費比率（分子）の構造'!K$48</f>
        <v>120</v>
      </c>
      <c r="C46" s="170"/>
      <c r="D46" s="170"/>
      <c r="E46" s="170">
        <f>'実質公債費比率（分子）の構造'!L$48</f>
        <v>112</v>
      </c>
      <c r="F46" s="170"/>
      <c r="G46" s="170"/>
      <c r="H46" s="170">
        <f>'実質公債費比率（分子）の構造'!M$48</f>
        <v>113</v>
      </c>
      <c r="I46" s="170"/>
      <c r="J46" s="170"/>
      <c r="K46" s="170">
        <f>'実質公債費比率（分子）の構造'!N$48</f>
        <v>121</v>
      </c>
      <c r="L46" s="170"/>
      <c r="M46" s="170"/>
      <c r="N46" s="170">
        <f>'実質公債費比率（分子）の構造'!O$48</f>
        <v>120</v>
      </c>
      <c r="O46" s="170"/>
      <c r="P46" s="170"/>
    </row>
    <row r="47" spans="1:16" x14ac:dyDescent="0.15">
      <c r="A47" s="170" t="s">
        <v>14</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256</v>
      </c>
      <c r="C49" s="170"/>
      <c r="D49" s="170"/>
      <c r="E49" s="170">
        <f>'実質公債費比率（分子）の構造'!L$45</f>
        <v>272</v>
      </c>
      <c r="F49" s="170"/>
      <c r="G49" s="170"/>
      <c r="H49" s="170">
        <f>'実質公債費比率（分子）の構造'!M$45</f>
        <v>262</v>
      </c>
      <c r="I49" s="170"/>
      <c r="J49" s="170"/>
      <c r="K49" s="170">
        <f>'実質公債費比率（分子）の構造'!N$45</f>
        <v>270</v>
      </c>
      <c r="L49" s="170"/>
      <c r="M49" s="170"/>
      <c r="N49" s="170">
        <f>'実質公債費比率（分子）の構造'!O$45</f>
        <v>272</v>
      </c>
      <c r="O49" s="170"/>
      <c r="P49" s="170"/>
    </row>
    <row r="50" spans="1:16" x14ac:dyDescent="0.15">
      <c r="A50" s="170" t="s">
        <v>72</v>
      </c>
      <c r="B50" s="170" t="e">
        <f>NA()</f>
        <v>#N/A</v>
      </c>
      <c r="C50" s="170">
        <f>IF(ISNUMBER('実質公債費比率（分子）の構造'!K$53),'実質公債費比率（分子）の構造'!K$53,NA())</f>
        <v>117</v>
      </c>
      <c r="D50" s="170" t="e">
        <f>NA()</f>
        <v>#N/A</v>
      </c>
      <c r="E50" s="170" t="e">
        <f>NA()</f>
        <v>#N/A</v>
      </c>
      <c r="F50" s="170">
        <f>IF(ISNUMBER('実質公債費比率（分子）の構造'!L$53),'実質公債費比率（分子）の構造'!L$53,NA())</f>
        <v>112</v>
      </c>
      <c r="G50" s="170" t="e">
        <f>NA()</f>
        <v>#N/A</v>
      </c>
      <c r="H50" s="170" t="e">
        <f>NA()</f>
        <v>#N/A</v>
      </c>
      <c r="I50" s="170">
        <f>IF(ISNUMBER('実質公債費比率（分子）の構造'!M$53),'実質公債費比率（分子）の構造'!M$53,NA())</f>
        <v>103</v>
      </c>
      <c r="J50" s="170" t="e">
        <f>NA()</f>
        <v>#N/A</v>
      </c>
      <c r="K50" s="170" t="e">
        <f>NA()</f>
        <v>#N/A</v>
      </c>
      <c r="L50" s="170">
        <f>IF(ISNUMBER('実質公債費比率（分子）の構造'!N$53),'実質公債費比率（分子）の構造'!N$53,NA())</f>
        <v>103</v>
      </c>
      <c r="M50" s="170" t="e">
        <f>NA()</f>
        <v>#N/A</v>
      </c>
      <c r="N50" s="170" t="e">
        <f>NA()</f>
        <v>#N/A</v>
      </c>
      <c r="O50" s="170">
        <f>IF(ISNUMBER('実質公債費比率（分子）の構造'!O$53),'実質公債費比率（分子）の構造'!O$53,NA())</f>
        <v>105</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45</v>
      </c>
      <c r="B56" s="169"/>
      <c r="C56" s="169"/>
      <c r="D56" s="169">
        <f>'将来負担比率（分子）の構造'!I$52</f>
        <v>3069</v>
      </c>
      <c r="E56" s="169"/>
      <c r="F56" s="169"/>
      <c r="G56" s="169">
        <f>'将来負担比率（分子）の構造'!J$52</f>
        <v>2909</v>
      </c>
      <c r="H56" s="169"/>
      <c r="I56" s="169"/>
      <c r="J56" s="169">
        <f>'将来負担比率（分子）の構造'!K$52</f>
        <v>2850</v>
      </c>
      <c r="K56" s="169"/>
      <c r="L56" s="169"/>
      <c r="M56" s="169">
        <f>'将来負担比率（分子）の構造'!L$52</f>
        <v>2679</v>
      </c>
      <c r="N56" s="169"/>
      <c r="O56" s="169"/>
      <c r="P56" s="169">
        <f>'将来負担比率（分子）の構造'!M$52</f>
        <v>2661</v>
      </c>
    </row>
    <row r="57" spans="1:16" x14ac:dyDescent="0.15">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43</v>
      </c>
      <c r="B58" s="169"/>
      <c r="C58" s="169"/>
      <c r="D58" s="169">
        <f>'将来負担比率（分子）の構造'!I$50</f>
        <v>1131</v>
      </c>
      <c r="E58" s="169"/>
      <c r="F58" s="169"/>
      <c r="G58" s="169">
        <f>'将来負担比率（分子）の構造'!J$50</f>
        <v>1263</v>
      </c>
      <c r="H58" s="169"/>
      <c r="I58" s="169"/>
      <c r="J58" s="169">
        <f>'将来負担比率（分子）の構造'!K$50</f>
        <v>1424</v>
      </c>
      <c r="K58" s="169"/>
      <c r="L58" s="169"/>
      <c r="M58" s="169">
        <f>'将来負担比率（分子）の構造'!L$50</f>
        <v>1781</v>
      </c>
      <c r="N58" s="169"/>
      <c r="O58" s="169"/>
      <c r="P58" s="169">
        <f>'将来負担比率（分子）の構造'!M$50</f>
        <v>1949</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405</v>
      </c>
      <c r="C62" s="169"/>
      <c r="D62" s="169"/>
      <c r="E62" s="169">
        <f>'将来負担比率（分子）の構造'!J$45</f>
        <v>379</v>
      </c>
      <c r="F62" s="169"/>
      <c r="G62" s="169"/>
      <c r="H62" s="169">
        <f>'将来負担比率（分子）の構造'!K$45</f>
        <v>346</v>
      </c>
      <c r="I62" s="169"/>
      <c r="J62" s="169"/>
      <c r="K62" s="169">
        <f>'将来負担比率（分子）の構造'!L$45</f>
        <v>349</v>
      </c>
      <c r="L62" s="169"/>
      <c r="M62" s="169"/>
      <c r="N62" s="169">
        <f>'将来負担比率（分子）の構造'!M$45</f>
        <v>315</v>
      </c>
      <c r="O62" s="169"/>
      <c r="P62" s="169"/>
    </row>
    <row r="63" spans="1:16" x14ac:dyDescent="0.15">
      <c r="A63" s="169" t="s">
        <v>36</v>
      </c>
      <c r="B63" s="169">
        <f>'将来負担比率（分子）の構造'!I$44</f>
        <v>43</v>
      </c>
      <c r="C63" s="169"/>
      <c r="D63" s="169"/>
      <c r="E63" s="169">
        <f>'将来負担比率（分子）の構造'!J$44</f>
        <v>45</v>
      </c>
      <c r="F63" s="169"/>
      <c r="G63" s="169"/>
      <c r="H63" s="169">
        <f>'将来負担比率（分子）の構造'!K$44</f>
        <v>63</v>
      </c>
      <c r="I63" s="169"/>
      <c r="J63" s="169"/>
      <c r="K63" s="169">
        <f>'将来負担比率（分子）の構造'!L$44</f>
        <v>62</v>
      </c>
      <c r="L63" s="169"/>
      <c r="M63" s="169"/>
      <c r="N63" s="169">
        <f>'将来負担比率（分子）の構造'!M$44</f>
        <v>59</v>
      </c>
      <c r="O63" s="169"/>
      <c r="P63" s="169"/>
    </row>
    <row r="64" spans="1:16" x14ac:dyDescent="0.15">
      <c r="A64" s="169" t="s">
        <v>35</v>
      </c>
      <c r="B64" s="169">
        <f>'将来負担比率（分子）の構造'!I$43</f>
        <v>1055</v>
      </c>
      <c r="C64" s="169"/>
      <c r="D64" s="169"/>
      <c r="E64" s="169">
        <f>'将来負担比率（分子）の構造'!J$43</f>
        <v>953</v>
      </c>
      <c r="F64" s="169"/>
      <c r="G64" s="169"/>
      <c r="H64" s="169">
        <f>'将来負担比率（分子）の構造'!K$43</f>
        <v>841</v>
      </c>
      <c r="I64" s="169"/>
      <c r="J64" s="169"/>
      <c r="K64" s="169">
        <f>'将来負担比率（分子）の構造'!L$43</f>
        <v>758</v>
      </c>
      <c r="L64" s="169"/>
      <c r="M64" s="169"/>
      <c r="N64" s="169">
        <f>'将来負担比率（分子）の構造'!M$43</f>
        <v>686</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2880</v>
      </c>
      <c r="C66" s="169"/>
      <c r="D66" s="169"/>
      <c r="E66" s="169">
        <f>'将来負担比率（分子）の構造'!J$41</f>
        <v>2801</v>
      </c>
      <c r="F66" s="169"/>
      <c r="G66" s="169"/>
      <c r="H66" s="169">
        <f>'将来負担比率（分子）の構造'!K$41</f>
        <v>2792</v>
      </c>
      <c r="I66" s="169"/>
      <c r="J66" s="169"/>
      <c r="K66" s="169">
        <f>'将来負担比率（分子）の構造'!L$41</f>
        <v>2691</v>
      </c>
      <c r="L66" s="169"/>
      <c r="M66" s="169"/>
      <c r="N66" s="169">
        <f>'将来負担比率（分子）の構造'!M$41</f>
        <v>2798</v>
      </c>
      <c r="O66" s="169"/>
      <c r="P66" s="169"/>
    </row>
    <row r="67" spans="1:16" x14ac:dyDescent="0.15">
      <c r="A67" s="169" t="s">
        <v>76</v>
      </c>
      <c r="B67" s="169" t="e">
        <f>NA()</f>
        <v>#N/A</v>
      </c>
      <c r="C67" s="169">
        <f>IF(ISNUMBER('将来負担比率（分子）の構造'!I$53), IF('将来負担比率（分子）の構造'!I$53 &lt; 0, 0, '将来負担比率（分子）の構造'!I$53), NA())</f>
        <v>184</v>
      </c>
      <c r="D67" s="169" t="e">
        <f>NA()</f>
        <v>#N/A</v>
      </c>
      <c r="E67" s="169" t="e">
        <f>NA()</f>
        <v>#N/A</v>
      </c>
      <c r="F67" s="169">
        <f>IF(ISNUMBER('将来負担比率（分子）の構造'!J$53), IF('将来負担比率（分子）の構造'!J$53 &lt; 0, 0, '将来負担比率（分子）の構造'!J$53), NA())</f>
        <v>5</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451</v>
      </c>
      <c r="C72" s="173">
        <f>基金残高に係る経年分析!G55</f>
        <v>568</v>
      </c>
      <c r="D72" s="173">
        <f>基金残高に係る経年分析!H55</f>
        <v>635</v>
      </c>
    </row>
    <row r="73" spans="1:16" x14ac:dyDescent="0.15">
      <c r="A73" s="172" t="s">
        <v>79</v>
      </c>
      <c r="B73" s="173">
        <f>基金残高に係る経年分析!F56</f>
        <v>359</v>
      </c>
      <c r="C73" s="173">
        <f>基金残高に係る経年分析!G56</f>
        <v>375</v>
      </c>
      <c r="D73" s="173">
        <f>基金残高に係る経年分析!H56</f>
        <v>375</v>
      </c>
    </row>
    <row r="74" spans="1:16" x14ac:dyDescent="0.15">
      <c r="A74" s="172" t="s">
        <v>80</v>
      </c>
      <c r="B74" s="173">
        <f>基金残高に係る経年分析!F57</f>
        <v>577</v>
      </c>
      <c r="C74" s="173">
        <f>基金残高に係る経年分析!G57</f>
        <v>798</v>
      </c>
      <c r="D74" s="173">
        <f>基金残高に係る経年分析!H57</f>
        <v>897</v>
      </c>
    </row>
  </sheetData>
  <sheetProtection algorithmName="SHA-512" hashValue="QPu6RzFDxemXV3GhNk0hW8VE4/YKp6USwqcuyOPx48VMSk45LWrXI4On9t4TfVkH7l0CiM7oKxX+M4OGjfFgJw==" saltValue="8CUtxS4VzYsSNsw7k2D/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 </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井上　直人</cp:lastModifiedBy>
  <cp:lastPrinted>2024-03-08T06:47:28Z</cp:lastPrinted>
  <dcterms:created xsi:type="dcterms:W3CDTF">2024-02-04T23:53:09Z</dcterms:created>
  <dcterms:modified xsi:type="dcterms:W3CDTF">2024-09-11T00:41:59Z</dcterms:modified>
  <cp:category/>
</cp:coreProperties>
</file>