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data01.shingo.lan\00_新郷村\02_企画G\05_さとみ\00_HP用フォルダ\"/>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A77" i="11" l="1"/>
  <c r="AA76" i="11"/>
  <c r="AA75" i="11"/>
  <c r="AA74" i="11"/>
  <c r="AA73" i="11"/>
  <c r="AA72" i="11"/>
  <c r="AA71" i="11"/>
  <c r="AA70" i="11"/>
  <c r="AA69" i="11"/>
  <c r="AA68" i="11"/>
  <c r="AA34" i="11"/>
  <c r="AA33" i="11"/>
  <c r="AA32" i="11"/>
  <c r="AA31" i="11"/>
  <c r="AA30" i="11"/>
  <c r="AA28"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<sst xmlns="http://schemas.openxmlformats.org/spreadsheetml/2006/main" count="1090" uniqueCount="561">
  <si>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</si>
  <si>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</si>
  <si>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</si>
  <si>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</si>
  <si>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</si>
  <si>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</si>
  <si>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</si>
  <si>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</si>
  <si>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</si>
  <si>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</si>
  <si>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</si>
  <si>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</si>
  <si>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</si>
  <si>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</si>
  <si>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</si>
  <si>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</si>
  <si>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</si>
  <si>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</si>
  <si>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</si>
  <si>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</si>
  <si>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</si>
  <si>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</si>
  <si>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</si>
  <si>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</si>
  <si>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</si>
  <si>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</si>
  <si>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</si>
  <si>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</si>
  <si>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</si>
  <si>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</si>
  <si>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</si>
  <si>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</si>
  <si>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</si>
  <si>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</si>
  <si>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</si>
  <si>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</si>
  <si>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</si>
  <si>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</si>
  <si>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</si>
  <si>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</si>
  <si>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</si>
  <si>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</si>
  <si>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</si>
  <si>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</si>
  <si>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</si>
  <si>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</si>
  <si>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</si>
  <si>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</si>
  <si>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</si>
  <si>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</si>
  <si>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</si>
  <si>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</si>
  <si>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</si>
  <si>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</si>
  <si>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</si>
  <si>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</si>
  <si>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</si>
  <si>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</si>
  <si>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</si>
  <si>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</si>
  <si>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</si>
  <si>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</si>
  <si>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</si>
  <si>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</si>
  <si>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</si>
  <si>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</si>
  <si>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</si>
  <si>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</si>
  <si>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</si>
  <si>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</si>
  <si>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</si>
  <si>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</si>
  <si>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</si>
  <si>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</si>
  <si>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</si>
  <si>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</si>
  <si>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</si>
  <si>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</si>
  <si>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</si>
  <si>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</si>
  <si>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</si>
  <si>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</si>
  <si>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</si>
  <si>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</si>
  <si>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</si>
  <si>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</si>
  <si>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</si>
  <si>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</si>
  <si>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</si>
  <si>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</si>
  <si>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</si>
  <si>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</si>
  <si>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</si>
  <si>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</si>
  <si>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</si>
  <si>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</si>
  <si>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</si>
  <si>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</si>
  <si>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</si>
  <si>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</si>
  <si>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</si>
  <si>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</si>
  <si>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</si>
  <si>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</si>
  <si>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</si>
  <si>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</si>
  <si>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</si>
  <si>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</si>
  <si>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</si>
  <si>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</si>
  <si>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</si>
  <si>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</si>
  <si>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</si>
  <si>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</si>
  <si>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</si>
  <si>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</si>
  <si>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</si>
  <si>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</si>
  <si>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</si>
  <si>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</si>
  <si>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</si>
  <si>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</si>
  <si>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</si>
  <si>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</si>
  <si>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</si>
  <si>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</si>
  <si>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</si>
  <si>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</si>
  <si>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</si>
  <si>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</si>
  <si>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</si>
  <si>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</si>
  <si>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</si>
  <si>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</si>
  <si>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</si>
  <si>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</si>
  <si>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</si>
  <si>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</si>
  <si>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</si>
  <si>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</si>
  <si>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</si>
  <si>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</si>
  <si>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</si>
  <si>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</si>
  <si>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</si>
  <si>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</si>
  <si>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</si>
  <si>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</si>
  <si>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</si>
  <si>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</si>
  <si>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</si>
  <si>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</si>
  <si>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</si>
  <si>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</si>
  <si>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</si>
  <si>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</si>
  <si>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</si>
  <si>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</si>
  <si>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</si>
  <si>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</si>
  <si>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</si>
  <si>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</si>
  <si>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</si>
  <si>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</si>
  <si>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</si>
  <si>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</si>
  <si>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</si>
  <si>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</si>
  <si>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</si>
  <si>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</si>
  <si>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</si>
  <si>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</si>
  <si>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</si>
  <si>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</si>
  <si>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</si>
  <si>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</si>
  <si>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</si>
  <si>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</si>
  <si>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</si>
  <si>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</si>
  <si>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</si>
  <si>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</si>
  <si>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</si>
  <si>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</si>
  <si>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</si>
  <si>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</si>
  <si>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</si>
  <si>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</si>
  <si>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</si>
  <si>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</si>
  <si>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</si>
  <si>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</si>
  <si>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</si>
  <si>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</si>
  <si>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</si>
  <si>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</si>
  <si>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</si>
  <si>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</si>
  <si>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</si>
  <si>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</si>
  <si>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</si>
  <si>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</si>
  <si>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</si>
  <si>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</si>
  <si>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</si>
  <si>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</si>
  <si>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</si>
  <si>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</si>
  <si>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</si>
  <si>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</si>
  <si>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</si>
  <si>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</si>
  <si>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</si>
  <si>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</si>
  <si>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</si>
  <si>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</si>
  <si>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</si>
  <si>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</si>
  <si>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</si>
  <si>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</si>
  <si>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</si>
  <si>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</si>
  <si>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</si>
  <si>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</si>
  <si>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</si>
  <si>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</si>
  <si>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</si>
  <si>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</si>
  <si>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</si>
  <si>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</si>
  <si>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</si>
  <si>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</si>
  <si>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</si>
  <si>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</si>
  <si>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</si>
  <si>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</si>
  <si>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</si>
  <si>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</si>
  <si>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</si>
  <si>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</si>
  <si>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</si>
  <si>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</si>
  <si>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</si>
  <si>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</si>
  <si>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</si>
  <si>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</si>
  <si>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</si>
  <si>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</si>
  <si>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</si>
  <si>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</si>
  <si>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</si>
  <si>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</si>
  <si>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</si>
  <si>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</si>
  <si>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</si>
  <si>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</si>
  <si>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</si>
  <si>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</si>
  <si>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</si>
  <si>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</si>
  <si>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</si>
  <si>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</si>
  <si>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</si>
  <si>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</si>
  <si>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</si>
  <si>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</si>
  <si>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</si>
  <si>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</si>
  <si>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</si>
  <si>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</si>
  <si>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</si>
  <si>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</si>
  <si>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</si>
  <si>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</si>
  <si>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</si>
  <si>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</si>
  <si>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</si>
  <si>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</si>
  <si>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</si>
  <si>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</si>
  <si>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</si>
  <si>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</si>
  <si>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</si>
  <si>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</si>
  <si>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</si>
  <si>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</si>
  <si>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</si>
  <si>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</si>
  <si>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</si>
  <si>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</si>
  <si>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</si>
  <si>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</si>
  <si>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</si>
  <si>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</si>
  <si>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</si>
  <si>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</si>
  <si>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</si>
  <si>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</si>
  <si>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</si>
  <si>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</si>
  <si>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</si>
  <si>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</si>
  <si>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</si>
  <si>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</si>
  <si>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</si>
  <si>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</si>
  <si>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</si>
  <si>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</si>
  <si>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</si>
  <si>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</si>
  <si>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</si>
  <si>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</si>
  <si>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</si>
  <si>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</si>
  <si>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</si>
  <si>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</si>
  <si>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</si>
  <si>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</si>
  <si>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</si>
  <si>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</si>
  <si>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</si>
  <si>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</si>
  <si>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</si>
  <si>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</si>
  <si>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</si>
  <si>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</si>
  <si>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</si>
  <si>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</si>
  <si>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</si>
  <si>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</si>
  <si>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</si>
  <si>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</si>
  <si>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</si>
  <si>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</si>
  <si>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</si>
  <si>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</si>
  <si>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</si>
  <si>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</si>
  <si>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</si>
  <si>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</si>
  <si>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</si>
  <si>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</si>
  <si>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</si>
  <si>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</si>
  <si>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</si>
  <si>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</si>
  <si>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</si>
  <si>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</si>
  <si>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</si>
  <si>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</si>
  <si>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</si>
  <si>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</si>
  <si>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</si>
  <si>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</si>
  <si>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</si>
  <si>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</si>
  <si>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</si>
  <si>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</si>
  <si>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</si>
  <si>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</si>
  <si>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</si>
  <si>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</si>
  <si>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</si>
  <si>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</si>
  <si>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</si>
  <si>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</si>
  <si>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</si>
  <si>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</si>
  <si>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</si>
  <si>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</si>
  <si>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</si>
  <si>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</si>
  <si>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</si>
  <si>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</si>
  <si>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</si>
  <si>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</si>
  <si>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</si>
  <si>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</si>
  <si>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</si>
  <si>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</si>
  <si>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</si>
  <si>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</si>
  <si>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</si>
  <si>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</si>
  <si>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</si>
  <si>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</si>
  <si>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</si>
  <si>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</si>
  <si>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</si>
  <si>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</si>
  <si>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</si>
  <si>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</si>
  <si>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</si>
  <si>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</si>
  <si>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</si>
  <si>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</si>
  <si>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</si>
  <si>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</si>
  <si>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</si>
  <si>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</si>
  <si>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</si>
  <si>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</si>
  <si>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</si>
  <si>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</si>
  <si>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</si>
  <si>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</si>
  <si>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</si>
  <si>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</si>
  <si>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</si>
  <si>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</si>
  <si>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</si>
  <si>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</si>
  <si>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</si>
  <si>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</si>
  <si>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</si>
  <si>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</si>
  <si>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</si>
  <si>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</si>
  <si>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</si>
  <si>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</si>
  <si>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</si>
  <si>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</si>
  <si>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</si>
  <si>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</si>
  <si>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</si>
  <si>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</si>
  <si>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</si>
  <si>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</si>
  <si>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</si>
  <si>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</si>
  <si>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</si>
  <si>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</si>
  <si>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</si>
  <si>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</si>
  <si>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</si>
  <si>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</si>
  <si>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</si>
  <si>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</si>
  <si>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</si>
  <si>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</si>
  <si>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</si>
  <si>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</si>
  <si>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</si>
  <si>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</si>
  <si>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</si>
  <si>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</si>
  <si>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</si>
  <si>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</si>
  <si>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</si>
  <si>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</si>
  <si>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</si>
  <si>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</si>
  <si>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</si>
  <si>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</si>
  <si>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</si>
  <si>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</si>
  <si>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</si>
  <si>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</si>
  <si>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</si>
  <si>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</si>
  <si>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</si>
  <si>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</si>
  <si>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</si>
  <si>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</si>
  <si>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</si>
  <si>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</si>
  <si>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</si>
  <si>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</si>
  <si>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</si>
  <si>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</si>
  <si>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</si>
  <si>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</si>
  <si>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</si>
  <si>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</si>
  <si>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</si>
  <si>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</si>
  <si>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</si>
  <si>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</si>
  <si>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</si>
  <si>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</si>
  <si>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</si>
  <si>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</si>
  <si>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</si>
  <si>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</si>
  <si>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</si>
  <si>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</si>
  <si>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</si>
  <si>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</si>
  <si>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</si>
  <si>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</si>
  <si>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</si>
  <si>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</si>
  <si>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</si>
  <si>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</si>
  <si>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</si>
  <si>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</si>
  <si>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</si>
  <si>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</si>
  <si>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</si>
  <si>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</si>
  <si>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</si>
  <si>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</si>
  <si>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</si>
  <si>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</si>
  <si>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</si>
  <si>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</si>
  <si>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</si>
  <si>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</si>
  <si>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</si>
  <si>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</si>
  <si>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</si>
  <si>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</si>
  <si>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</si>
  <si>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</si>
  <si>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</si>
  <si>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</si>
  <si>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</si>
  <si>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</si>
  <si>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</si>
  <si>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</si>
  <si>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</si>
  <si>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</si>
  <si>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</si>
  <si>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</si>
  <si>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0.62</t>
  </si>
  <si>
    <t>▲ 4.25</t>
  </si>
  <si>
    <t>一般会計</t>
  </si>
  <si>
    <t>国民健康保険特別会計</t>
  </si>
  <si>
    <t>介護保険特別会計</t>
  </si>
  <si>
    <t>簡易水道特別会計</t>
  </si>
  <si>
    <t>特定環境保全公共下水道特別会計</t>
  </si>
  <si>
    <t>農業集落排水事業特別会計</t>
  </si>
  <si>
    <t>後期高齢者医療特別会計</t>
  </si>
  <si>
    <t>国民健康保険診療所特別会計</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</si>
  <si>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</si>
  <si>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</si>
  <si>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</si>
  <si>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</si>
  <si>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</si>
  <si>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</si>
  <si>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</si>
  <si>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</si>
  <si>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</si>
  <si>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</si>
  <si>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</si>
  <si>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</si>
  <si>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</si>
  <si>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新郷村ふるさと活性化公社</t>
    <rPh sb="0" eb="3">
      <t>シンゴウムラ</t>
    </rPh>
    <rPh sb="7" eb="10">
      <t>カッセイカ</t>
    </rPh>
    <rPh sb="10" eb="12">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</si>
  <si>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</si>
  <si>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</si>
  <si>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</si>
  <si>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</si>
  <si>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</si>
  <si>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</si>
  <si>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</si>
  <si>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</si>
  <si>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</si>
  <si>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</si>
  <si>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</si>
  <si>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</si>
  <si>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平均を上回っているが、その差は年々小さくなってきている。平成18年度に策定した財政運営計画に基づき、地方債の発行抑制等に努めてきた結果である。しかしながら、近年は公共施設等の老朽化に伴う更新事業への地方債発行額が増加しており、この傾向は今後数年間は続く見込みであるため、少なからず両比率の改善に悪影響を及ぼすと考えられる。
　今後はより一層の事業見直しと新規地方債の発行抑制に努め、着実に地方債現在高と公債費を減少させていくとともに、徹底した歳出削減への取り組みで基金への積立額を増やし、両比率とも類似団体平均と並ぶよう健全化を図っていく。</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ウワマワ</t>
    </rPh>
    <rPh sb="35" eb="36">
      <t>サ</t>
    </rPh>
    <rPh sb="37" eb="39">
      <t>ネンネン</t>
    </rPh>
    <rPh sb="39" eb="40">
      <t>チイ</t>
    </rPh>
    <rPh sb="50" eb="52">
      <t>ヘイセイ</t>
    </rPh>
    <rPh sb="54" eb="56">
      <t>ネンド</t>
    </rPh>
    <rPh sb="57" eb="59">
      <t>サクテイ</t>
    </rPh>
    <rPh sb="61" eb="63">
      <t>ザイセイ</t>
    </rPh>
    <rPh sb="63" eb="65">
      <t>ウンエイ</t>
    </rPh>
    <rPh sb="65" eb="67">
      <t>ケイカク</t>
    </rPh>
    <rPh sb="68" eb="69">
      <t>モト</t>
    </rPh>
    <rPh sb="72" eb="75">
      <t>チホウサイ</t>
    </rPh>
    <rPh sb="76" eb="78">
      <t>ハッコウ</t>
    </rPh>
    <rPh sb="78" eb="80">
      <t>ヨクセイ</t>
    </rPh>
    <rPh sb="80" eb="81">
      <t>トウ</t>
    </rPh>
    <rPh sb="82" eb="83">
      <t>ツト</t>
    </rPh>
    <rPh sb="87" eb="89">
      <t>ケッカ</t>
    </rPh>
    <rPh sb="100" eb="102">
      <t>キンネン</t>
    </rPh>
    <rPh sb="103" eb="105">
      <t>コウキョウ</t>
    </rPh>
    <rPh sb="105" eb="107">
      <t>シセツ</t>
    </rPh>
    <rPh sb="107" eb="108">
      <t>トウ</t>
    </rPh>
    <rPh sb="109" eb="112">
      <t>ロウキュウカ</t>
    </rPh>
    <rPh sb="113" eb="114">
      <t>トモナ</t>
    </rPh>
    <rPh sb="115" eb="117">
      <t>コウシン</t>
    </rPh>
    <rPh sb="117" eb="119">
      <t>ジギョウ</t>
    </rPh>
    <rPh sb="121" eb="124">
      <t>チホウサイ</t>
    </rPh>
    <rPh sb="124" eb="127">
      <t>ハッコウガク</t>
    </rPh>
    <rPh sb="128" eb="130">
      <t>ゾウカ</t>
    </rPh>
    <rPh sb="137" eb="139">
      <t>ケイコウ</t>
    </rPh>
    <rPh sb="140" eb="142">
      <t>コンゴ</t>
    </rPh>
    <rPh sb="142" eb="145">
      <t>スウネンカン</t>
    </rPh>
    <rPh sb="146" eb="147">
      <t>ツヅ</t>
    </rPh>
    <rPh sb="148" eb="150">
      <t>ミコ</t>
    </rPh>
    <rPh sb="157" eb="158">
      <t>スク</t>
    </rPh>
    <rPh sb="162" eb="163">
      <t>リョウ</t>
    </rPh>
    <rPh sb="163" eb="165">
      <t>ヒリツ</t>
    </rPh>
    <rPh sb="166" eb="168">
      <t>カイゼン</t>
    </rPh>
    <rPh sb="169" eb="172">
      <t>アクエイキョウ</t>
    </rPh>
    <rPh sb="173" eb="174">
      <t>オヨ</t>
    </rPh>
    <rPh sb="177" eb="178">
      <t>カンガ</t>
    </rPh>
    <rPh sb="185" eb="187">
      <t>コンゴ</t>
    </rPh>
    <rPh sb="190" eb="192">
      <t>イッソウ</t>
    </rPh>
    <rPh sb="193" eb="195">
      <t>ジギョウ</t>
    </rPh>
    <rPh sb="195" eb="197">
      <t>ミナオ</t>
    </rPh>
    <rPh sb="199" eb="201">
      <t>シンキ</t>
    </rPh>
    <rPh sb="201" eb="204">
      <t>チホウサイ</t>
    </rPh>
    <rPh sb="205" eb="207">
      <t>ハッコウ</t>
    </rPh>
    <rPh sb="207" eb="209">
      <t>ヨクセイ</t>
    </rPh>
    <rPh sb="210" eb="211">
      <t>ツト</t>
    </rPh>
    <rPh sb="213" eb="215">
      <t>チャクジツ</t>
    </rPh>
    <rPh sb="216" eb="219">
      <t>チホウサイ</t>
    </rPh>
    <rPh sb="219" eb="222">
      <t>ゲンザイダカ</t>
    </rPh>
    <rPh sb="223" eb="225">
      <t>コウサイ</t>
    </rPh>
    <rPh sb="225" eb="226">
      <t>ヒ</t>
    </rPh>
    <rPh sb="227" eb="229">
      <t>ゲンショウ</t>
    </rPh>
    <rPh sb="239" eb="241">
      <t>テッテイ</t>
    </rPh>
    <rPh sb="243" eb="245">
      <t>サイシュツ</t>
    </rPh>
    <rPh sb="245" eb="247">
      <t>サクゲン</t>
    </rPh>
    <rPh sb="249" eb="250">
      <t>ト</t>
    </rPh>
    <rPh sb="251" eb="252">
      <t>ク</t>
    </rPh>
    <rPh sb="254" eb="256">
      <t>キキン</t>
    </rPh>
    <rPh sb="258" eb="260">
      <t>ツミタテ</t>
    </rPh>
    <rPh sb="260" eb="261">
      <t>ガク</t>
    </rPh>
    <rPh sb="262" eb="263">
      <t>フ</t>
    </rPh>
    <rPh sb="266" eb="267">
      <t>リョウ</t>
    </rPh>
    <rPh sb="267" eb="269">
      <t>ヒリツ</t>
    </rPh>
    <rPh sb="271" eb="273">
      <t>ルイジ</t>
    </rPh>
    <rPh sb="273" eb="275">
      <t>ダンタイ</t>
    </rPh>
    <rPh sb="275" eb="277">
      <t>ヘイキン</t>
    </rPh>
    <rPh sb="278" eb="279">
      <t>ナラ</t>
    </rPh>
    <rPh sb="282" eb="285">
      <t>ケンゼンカ</t>
    </rPh>
    <rPh sb="286" eb="28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</si>
</sst>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119964</c:v>
                </c:pt>
                <c:pt idx="1">
                  <c:v>101892</c:v>
                </c:pt>
                <c:pt idx="2">
                  <c:v>169391</c:v>
                </c:pt>
                <c:pt idx="3">
                  <c:v>117938</c:v>
                </c:pt>
                <c:pt idx="4">
                  <c:v>224945</c:v>
                </c:pt>
              </c:numCache>
            </c:numRef>
          </c:val>
          <c:smooth val="0"/>
        </c:ser>
        <c:dLbls>
          <c:showLegendKey val="0"/>
          <c:showVal val="0"/>
          <c:showCatName val="0"/>
          <c:showSerName val="0"/>
          <c:showPercent val="0"/>
          <c:showBubbleSize val="0"/>
        </c:dLbls>
        <c:marker val="1"/>
        <c:smooth val="0"/>
        <c:axId val="436581808"/>
        <c:axId val="437873384"/>
      </c:lineChart>
      <c:catAx>
        <c:axId val="436581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873384"/>
        <c:crosses val="autoZero"/>
        <c:auto val="1"/>
        <c:lblAlgn val="ctr"/>
        <c:lblOffset val="100"/>
        <c:tickLblSkip val="1"/>
        <c:tickMarkSkip val="1"/>
        <c:noMultiLvlLbl val="0"/>
      </c:catAx>
      <c:valAx>
        <c:axId val="4378733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58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7.46</c:v>
                </c:pt>
                <c:pt idx="1">
                  <c:v>6.91</c:v>
                </c:pt>
                <c:pt idx="2">
                  <c:v>9.07</c:v>
                </c:pt>
                <c:pt idx="3">
                  <c:v>8.25</c:v>
                </c:pt>
                <c:pt idx="4">
                  <c:v>8.9700000000000006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6.11</c:v>
                </c:pt>
                <c:pt idx="1">
                  <c:v>7.57</c:v>
                </c:pt>
                <c:pt idx="2">
                  <c:v>11.6</c:v>
                </c:pt>
                <c:pt idx="3">
                  <c:v>11.61</c:v>
                </c:pt>
                <c:pt idx="4">
                  <c:v>16.399999999999999</c:v>
                </c:pt>
              </c:numCache>
            </c:numRef>
          </c:val>
        </c:ser>
        <c:dLbls>
          <c:showLegendKey val="0"/>
          <c:showVal val="0"/>
          <c:showCatName val="0"/>
          <c:showSerName val="0"/>
          <c:showPercent val="0"/>
          <c:showBubbleSize val="0"/>
        </c:dLbls>
        <c:gapWidth val="250"/>
        <c:overlap val="100"/>
        <c:axId val="436674016"/>
        <c:axId val="442459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0.67</c:v>
                </c:pt>
                <c:pt idx="2">
                  <c:v>2.64</c:v>
                </c:pt>
                <c:pt idx="3">
                  <c:v>-4.25</c:v>
                </c:pt>
                <c:pt idx="4">
                  <c:v>3.4</c:v>
                </c:pt>
              </c:numCache>
            </c:numRef>
          </c:val>
          <c:smooth val="0"/>
        </c:ser>
        <c:dLbls>
          <c:showLegendKey val="0"/>
          <c:showVal val="0"/>
          <c:showCatName val="0"/>
          <c:showSerName val="0"/>
          <c:showPercent val="0"/>
          <c:showBubbleSize val="0"/>
        </c:dLbls>
        <c:marker val="1"/>
        <c:smooth val="0"/>
        <c:axId val="436674016"/>
        <c:axId val="442459464"/>
      </c:lineChart>
      <c:catAx>
        <c:axId val="4366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2459464"/>
        <c:crosses val="autoZero"/>
        <c:auto val="1"/>
        <c:lblAlgn val="ctr"/>
        <c:lblOffset val="100"/>
        <c:tickLblSkip val="1"/>
        <c:tickMarkSkip val="1"/>
        <c:noMultiLvlLbl val="0"/>
      </c:catAx>
      <c:valAx>
        <c:axId val="442459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0.02</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0.97</c:v>
                </c:pt>
                <c:pt idx="2">
                  <c:v>#N/A</c:v>
                </c:pt>
                <c:pt idx="3">
                  <c:v>0.01</c:v>
                </c:pt>
                <c:pt idx="4">
                  <c:v>#N/A</c:v>
                </c:pt>
                <c:pt idx="5">
                  <c:v>0.49</c:v>
                </c:pt>
                <c:pt idx="6">
                  <c:v>#N/A</c:v>
                </c:pt>
                <c:pt idx="7">
                  <c:v>0.24</c:v>
                </c:pt>
                <c:pt idx="8">
                  <c:v>#N/A</c:v>
                </c:pt>
                <c:pt idx="9">
                  <c:v>0.16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c:v>
                </c:pt>
                <c:pt idx="2">
                  <c:v>#N/A</c:v>
                </c:pt>
                <c:pt idx="3">
                  <c:v>1.17</c:v>
                </c:pt>
                <c:pt idx="4">
                  <c:v>#N/A</c:v>
                </c:pt>
                <c:pt idx="5">
                  <c:v>0.06</c:v>
                </c:pt>
                <c:pt idx="6">
                  <c:v>#N/A</c:v>
                </c:pt>
                <c:pt idx="7">
                  <c:v>1.4</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7.45</c:v>
                </c:pt>
                <c:pt idx="2">
                  <c:v>#N/A</c:v>
                </c:pt>
                <c:pt idx="3">
                  <c:v>6.9</c:v>
                </c:pt>
                <c:pt idx="4">
                  <c:v>#N/A</c:v>
                </c:pt>
                <c:pt idx="5">
                  <c:v>9.07</c:v>
                </c:pt>
                <c:pt idx="6">
                  <c:v>#N/A</c:v>
                </c:pt>
                <c:pt idx="7">
                  <c:v>8.24</c:v>
                </c:pt>
                <c:pt idx="8">
                  <c:v>#N/A</c:v>
                </c:pt>
                <c:pt idx="9">
                  <c:v>8.9700000000000006</c:v>
                </c:pt>
              </c:numCache>
            </c:numRef>
          </c:val>
        </c:ser>
        <c:dLbls>
          <c:showLegendKey val="0"/>
          <c:showVal val="0"/>
          <c:showCatName val="0"/>
          <c:showSerName val="0"/>
          <c:showPercent val="0"/>
          <c:showBubbleSize val="0"/>
        </c:dLbls>
        <c:gapWidth val="150"/>
        <c:overlap val="100"/>
        <c:axId val="225562744"/>
        <c:axId val="442454856"/>
      </c:barChart>
      <c:catAx>
        <c:axId val="22556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454856"/>
        <c:crosses val="autoZero"/>
        <c:auto val="1"/>
        <c:lblAlgn val="ctr"/>
        <c:lblOffset val="100"/>
        <c:tickLblSkip val="1"/>
        <c:tickMarkSkip val="1"/>
        <c:noMultiLvlLbl val="0"/>
      </c:catAx>
      <c:valAx>
        <c:axId val="44245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62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321</c:v>
                </c:pt>
                <c:pt idx="5">
                  <c:v>340</c:v>
                </c:pt>
                <c:pt idx="8">
                  <c:v>341</c:v>
                </c:pt>
                <c:pt idx="11">
                  <c:v>308</c:v>
                </c:pt>
                <c:pt idx="14">
                  <c:v>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2</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86</c:v>
                </c:pt>
                <c:pt idx="3">
                  <c:v>96</c:v>
                </c:pt>
                <c:pt idx="6">
                  <c:v>91</c:v>
                </c:pt>
                <c:pt idx="9">
                  <c:v>84</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442</c:v>
                </c:pt>
                <c:pt idx="3">
                  <c:v>409</c:v>
                </c:pt>
                <c:pt idx="6">
                  <c:v>380</c:v>
                </c:pt>
                <c:pt idx="9">
                  <c:v>350</c:v>
                </c:pt>
                <c:pt idx="12">
                  <c:v>331</c:v>
                </c:pt>
              </c:numCache>
            </c:numRef>
          </c:val>
        </c:ser>
        <c:dLbls>
          <c:showLegendKey val="0"/>
          <c:showVal val="0"/>
          <c:showCatName val="0"/>
          <c:showSerName val="0"/>
          <c:showPercent val="0"/>
          <c:showBubbleSize val="0"/>
        </c:dLbls>
        <c:gapWidth val="100"/>
        <c:overlap val="100"/>
        <c:axId val="433926064"/>
        <c:axId val="43872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260</c:v>
                </c:pt>
                <c:pt idx="2">
                  <c:v>#N/A</c:v>
                </c:pt>
                <c:pt idx="3">
                  <c:v>#N/A</c:v>
                </c:pt>
                <c:pt idx="4">
                  <c:v>167</c:v>
                </c:pt>
                <c:pt idx="5">
                  <c:v>#N/A</c:v>
                </c:pt>
                <c:pt idx="6">
                  <c:v>#N/A</c:v>
                </c:pt>
                <c:pt idx="7">
                  <c:v>133</c:v>
                </c:pt>
                <c:pt idx="8">
                  <c:v>#N/A</c:v>
                </c:pt>
                <c:pt idx="9">
                  <c:v>#N/A</c:v>
                </c:pt>
                <c:pt idx="10">
                  <c:v>129</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433926064"/>
        <c:axId val="438720384"/>
      </c:lineChart>
      <c:catAx>
        <c:axId val="43392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720384"/>
        <c:crosses val="autoZero"/>
        <c:auto val="1"/>
        <c:lblAlgn val="ctr"/>
        <c:lblOffset val="100"/>
        <c:tickLblSkip val="1"/>
        <c:tickMarkSkip val="1"/>
        <c:noMultiLvlLbl val="0"/>
      </c:catAx>
      <c:valAx>
        <c:axId val="43872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2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3091</c:v>
                </c:pt>
                <c:pt idx="5">
                  <c:v>2943</c:v>
                </c:pt>
                <c:pt idx="8">
                  <c:v>2853</c:v>
                </c:pt>
                <c:pt idx="11">
                  <c:v>2763</c:v>
                </c:pt>
                <c:pt idx="14">
                  <c:v>2867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454</c:v>
                </c:pt>
                <c:pt idx="5">
                  <c:v>647</c:v>
                </c:pt>
                <c:pt idx="8">
                  <c:v>773</c:v>
                </c:pt>
                <c:pt idx="11">
                  <c:v>822</c:v>
                </c:pt>
                <c:pt idx="14">
                  <c:v>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788</c:v>
                </c:pt>
                <c:pt idx="3">
                  <c:v>775</c:v>
                </c:pt>
                <c:pt idx="6">
                  <c:v>734</c:v>
                </c:pt>
                <c:pt idx="9">
                  <c:v>665</c:v>
                </c:pt>
                <c:pt idx="12">
                  <c:v>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c:v>
                </c:pt>
                <c:pt idx="3">
                  <c:v>31</c:v>
                </c:pt>
                <c:pt idx="6">
                  <c:v>28</c:v>
                </c:pt>
                <c:pt idx="9">
                  <c:v>30</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1471</c:v>
                </c:pt>
                <c:pt idx="3">
                  <c:v>1377</c:v>
                </c:pt>
                <c:pt idx="6">
                  <c:v>1219</c:v>
                </c:pt>
                <c:pt idx="9">
                  <c:v>1056</c:v>
                </c:pt>
                <c:pt idx="12">
                  <c:v>1115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2928</c:v>
                </c:pt>
                <c:pt idx="3">
                  <c:v>2766</c:v>
                </c:pt>
                <c:pt idx="6">
                  <c:v>2678</c:v>
                </c:pt>
                <c:pt idx="9">
                  <c:v>2524</c:v>
                </c:pt>
                <c:pt idx="12">
                  <c:v>2600</c:v>
                </c:pt>
              </c:numCache>
            </c:numRef>
          </c:val>
        </c:ser>
        <c:dLbls>
          <c:showLegendKey val="0"/>
          <c:showVal val="0"/>
          <c:showCatName val="0"/>
          <c:showSerName val="0"/>
          <c:showPercent val="0"/>
          <c:showBubbleSize val="0"/>
        </c:dLbls>
        <c:gapWidth val="100"/>
        <c:overlap val="100"/>
        <c:axId val="445725600"/>
        <c:axId val="445725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1722</c:v>
                </c:pt>
                <c:pt idx="2">
                  <c:v>#N/A</c:v>
                </c:pt>
                <c:pt idx="3">
                  <c:v>#N/A</c:v>
                </c:pt>
                <c:pt idx="4">
                  <c:v>1360</c:v>
                </c:pt>
                <c:pt idx="5">
                  <c:v>#N/A</c:v>
                </c:pt>
                <c:pt idx="6">
                  <c:v>#N/A</c:v>
                </c:pt>
                <c:pt idx="7">
                  <c:v>1033</c:v>
                </c:pt>
                <c:pt idx="8">
                  <c:v>#N/A</c:v>
                </c:pt>
                <c:pt idx="9">
                  <c:v>#N/A</c:v>
                </c:pt>
                <c:pt idx="10">
                  <c:v>690</c:v>
                </c:pt>
                <c:pt idx="11">
                  <c:v>#N/A</c:v>
                </c:pt>
                <c:pt idx="12">
                  <c:v>#N/A</c:v>
                </c:pt>
                <c:pt idx="13">
                  <c:v>540</c:v>
                </c:pt>
                <c:pt idx="14">
                  <c:v>#N/A</c:v>
                </c:pt>
              </c:numCache>
            </c:numRef>
          </c:val>
          <c:smooth val="0"/>
        </c:ser>
        <c:dLbls>
          <c:showLegendKey val="0"/>
          <c:showVal val="0"/>
          <c:showCatName val="0"/>
          <c:showSerName val="0"/>
          <c:showPercent val="0"/>
          <c:showBubbleSize val="0"/>
        </c:dLbls>
        <c:marker val="1"/>
        <c:smooth val="0"/>
        <c:axId val="445725600"/>
        <c:axId val="445725992"/>
      </c:lineChart>
      <c:catAx>
        <c:axId val="4457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725992"/>
        <c:crosses val="autoZero"/>
        <c:auto val="1"/>
        <c:lblAlgn val="ctr"/>
        <c:lblOffset val="100"/>
        <c:tickLblSkip val="1"/>
        <c:tickMarkSkip val="1"/>
        <c:noMultiLvlLbl val="0"/>
      </c:catAx>
      <c:valAx>
        <c:axId val="44572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7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{C9A86671-F5A4-4181-A2CD-98B7C6F7D994}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{616EC260-A128-47BD-8780-ECAAC896C2EB}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{BBBBED92-F313-4300-B4F0-BD41231EB002}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{5DD15259-47F2-44EF-AF79-D6E2B8BD7AA5}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{ADCF8F12-33A9-4CF5-A446-DD6DD3603D63}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{8511AD34-1B0D-4DA0-A645-C9092DF222FD}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{5896C17C-334E-485B-9B25-E3F70A2E757A}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{AF440E91-EFB3-46DB-BDDB-B594F822D74A}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{9D81D542-F22E-49CA-A4F9-5C9323805913}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{E6F865DD-1056-48A4-AA75-C743D4944FE7}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45726776"/>
        <c:axId val="445727168"/>
      </c:scatterChart>
      <c:valAx>
        <c:axId val="445726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727168"/>
        <c:crosses val="autoZero"/>
        <c:crossBetween val="midCat"/>
      </c:valAx>
      <c:valAx>
        <c:axId val="445727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726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{49DADE76-77C1-42F1-BD1E-1F8DA4CB6A13}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{E354C021-4BD1-4FEB-B592-6709323996BB}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{F44FD0A1-1899-4181-9663-A12E2C945BDD}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{90C8B6B5-D76C-4516-A068-8027DEC92DFF}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{F29E20BC-D852-4C91-991E-2812FC4399C6}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14.4</c:v>
                </c:pt>
                <c:pt idx="2">
                  <c:v>11.4</c:v>
                </c:pt>
                <c:pt idx="3">
                  <c:v>8.6</c:v>
                </c:pt>
                <c:pt idx="4">
                  <c:v>8.4</c:v>
                </c:pt>
              </c:numCache>
            </c:numRef>
          </c:xVal>
          <c:yVal>
            <c:numRef>
              <c:f>公会計指標分析・財政指標組合せ分析表!$K$73:$O$73</c:f>
              <c:numCache>
                <c:formatCode>#,##0.0;"▲ "#,##0.0</c:formatCode>
                <c:ptCount val="5"/>
                <c:pt idx="0">
                  <c:v>108.6</c:v>
                </c:pt>
                <c:pt idx="1">
                  <c:v>80.2</c:v>
                </c:pt>
                <c:pt idx="2">
                  <c:v>61.3</c:v>
                </c:pt>
                <c:pt idx="3">
                  <c:v>42.8</c:v>
                </c:pt>
                <c:pt idx="4">
                  <c:v>31.8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{463D4FD8-8980-415E-AA67-3FEE2A43D4B6}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{610EFDF7-1B39-4187-AD76-EDFE3AED10D2}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{2DDE5D6B-3CB3-4902-83B2-20F00BFEE3BB}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{9D3968F0-F6EE-4AF1-A6E3-53FE0EE5C2F2}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{491080DA-9EC0-44B7-BB06-0EEE02B6836B}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445727952"/>
        <c:axId val="445728344"/>
      </c:scatterChart>
      <c:valAx>
        <c:axId val="445727952"/>
        <c:scaling>
          <c:orientation val="minMax"/>
          <c:max val="18.60000000000000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728344"/>
        <c:crosses val="autoZero"/>
        <c:crossBetween val="midCat"/>
      </c:valAx>
      <c:valAx>
        <c:axId val="445728344"/>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72795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8.4</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％の改善が図られた。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元利償還金の減が主な要因であるが、一方で公営企業債の元利償還金に対する繰入金は</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増となっている。これは下水道会計の長寿命化事業に係る償還が始まったためである。今後は簡易水道会計の統合整備事業に係る償還も始まるため、公営企業債への繰入金は更に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等の老朽化が進み、更新や改修に係る事業が今後も増える見込みなので、より一層の事業見直しと地方債発行の抑制、公営企業会計の経営改革に取り組み、財政の健全化を維持していかなければならない。</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将来負担比率は早期健全化基準</a:t>
          </a:r>
          <a:r>
            <a:rPr kumimoji="1" lang="en-US" altLang="ja-JP" sz="1200">
              <a:latin typeface="ＭＳ ゴシック" pitchFamily="49" charset="-128"/>
              <a:ea typeface="ＭＳ ゴシック" pitchFamily="49" charset="-128"/>
            </a:rPr>
            <a:t>350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31.8</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％の改善が図られた。充当可能基金の増と基準財政需要額算入見込額の増が主な要因となっている。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しかしながら、一般会計等に係る地方債の現在高は、道路改良事業や中山間地域総合整備事業等に係る過疎債の増により、対前年度比</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また、公営企業債等繰入見込額についても、下水道会計の長寿命化事業等の増により繰入額が増加している。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公共施設等の老朽化に伴う更新や改修事業に係る起債額は今後数年は増加する見込みであるため、より一層の事業見直しと地方債発行の抑制、公営企業会計における経営改革を進めていく必要がある。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0.12</a:t>
          </a:r>
          <a:r>
            <a:rPr kumimoji="1" lang="ja-JP" altLang="en-US" sz="1300">
              <a:latin typeface="ＭＳ Ｐゴシック"/>
            </a:rPr>
            <a:t>は類似団体平均を</a:t>
          </a:r>
          <a:r>
            <a:rPr kumimoji="1" lang="en-US" altLang="ja-JP" sz="1300">
              <a:latin typeface="ＭＳ Ｐゴシック"/>
            </a:rPr>
            <a:t>0.05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人口減少や高齢化・長引く景気の低迷等により、村税等の自主財源が低く、財政基盤が弱いため、歳入の約</a:t>
          </a:r>
          <a:r>
            <a:rPr kumimoji="1" lang="en-US" altLang="ja-JP" sz="1300">
              <a:latin typeface="ＭＳ Ｐゴシック"/>
            </a:rPr>
            <a:t>58</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％（現繰計）を目標に、徴収強化で歳入の確保に努めながら、定員管理と給与の適正化、地方債の発行抑制等によって歳出の削減（</a:t>
          </a:r>
          <a:r>
            <a:rPr kumimoji="1" lang="en-US" altLang="ja-JP" sz="1300">
              <a:latin typeface="ＭＳ Ｐゴシック"/>
            </a:rPr>
            <a:t>5</a:t>
          </a:r>
          <a:r>
            <a:rPr kumimoji="1" lang="ja-JP" altLang="en-US" sz="1300">
              <a:latin typeface="ＭＳ Ｐゴシック"/>
            </a:rPr>
            <a:t>年で１％の削減）に取り組み、財政基盤の強化を図っていく。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77.4</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ポイント下回っており、対前年度比</a:t>
          </a:r>
          <a:r>
            <a:rPr kumimoji="1" lang="en-US" altLang="ja-JP" sz="1300">
              <a:latin typeface="ＭＳ Ｐゴシック"/>
            </a:rPr>
            <a:t>3.4</a:t>
          </a:r>
          <a:r>
            <a:rPr kumimoji="1" lang="ja-JP" altLang="en-US" sz="1300">
              <a:latin typeface="ＭＳ Ｐゴシック"/>
            </a:rPr>
            <a:t>ポイントの改善がみられた。普通交付税の増と義務的経費（人件費・公債費）の減が要因となっている。</a:t>
          </a:r>
          <a:endParaRPr kumimoji="1" lang="en-US" altLang="ja-JP" sz="1300">
            <a:latin typeface="ＭＳ Ｐゴシック"/>
          </a:endParaRPr>
        </a:p>
        <a:p>
          <a:r>
            <a:rPr kumimoji="1" lang="ja-JP" altLang="en-US" sz="1300">
              <a:latin typeface="ＭＳ Ｐゴシック"/>
            </a:rPr>
            <a:t>　算定項目の追加（人口減少等特別対策事業費）により一時的に増となった普通交付税だが、今後は年々厳しくなっていくであろう。村税の徴収率向上で経常一般財源を確保し、定員管理や給与の適正化で義務的経費の抑制に努め、財政の弾力性向上を図っていき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63</xdr:row>
      <xdr:rowOff>25823</xdr:rowOff>
    </xdr:to>
    <xdr:cxnSp macro="">
      <xdr:nvCxnSpPr>
        <xdr:cNvPr id="132" name="直線コネクタ 131"/>
        <xdr:cNvCxnSpPr/>
      </xdr:nvCxnSpPr>
      <xdr:spPr>
        <a:xfrm flipV="1">
          <a:off x="4114800" y="1069043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63</xdr:row>
      <xdr:rowOff>25823</xdr:rowOff>
    </xdr:to>
    <xdr:cxnSp macro="">
      <xdr:nvCxnSpPr>
        <xdr:cNvPr id="135" name="直線コネクタ 134"/>
        <xdr:cNvCxnSpPr/>
      </xdr:nvCxnSpPr>
      <xdr:spPr>
        <a:xfrm>
          <a:off x="3225800" y="106823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52494</xdr:rowOff>
    </xdr:to>
    <xdr:cxnSp macro="">
      <xdr:nvCxnSpPr>
        <xdr:cNvPr id="138" name="直線コネクタ 137"/>
        <xdr:cNvCxnSpPr/>
      </xdr:nvCxnSpPr>
      <xdr:spPr>
        <a:xfrm>
          <a:off x="2336800" y="106783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64</xdr:row>
      <xdr:rowOff>23283</xdr:rowOff>
    </xdr:to>
    <xdr:cxnSp macro="">
      <xdr:nvCxnSpPr>
        <xdr:cNvPr id="141" name="直線コネクタ 140"/>
        <xdr:cNvCxnSpPr/>
      </xdr:nvCxnSpPr>
      <xdr:spPr>
        <a:xfrm flipV="1">
          <a:off x="1447800" y="10678371"/>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1" name="円/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3" name="円/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5" name="円/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7" name="円/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8" name="テキスト ボックス 157"/>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9" name="円/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60" name="テキスト ボックス 159"/>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人口１人あたり人件費・物件費等決算額</a:t>
          </a:r>
          <a:r>
            <a:rPr kumimoji="1" lang="en-US" altLang="ja-JP" sz="1300">
              <a:latin typeface="ＭＳ Ｐゴシック"/>
            </a:rPr>
            <a:t>372,073</a:t>
          </a:r>
          <a:r>
            <a:rPr kumimoji="1" lang="ja-JP" altLang="en-US" sz="1300">
              <a:latin typeface="ＭＳ Ｐゴシック"/>
            </a:rPr>
            <a:t>円は、類似団体平均を</a:t>
          </a:r>
          <a:r>
            <a:rPr kumimoji="1" lang="en-US" altLang="ja-JP" sz="1300">
              <a:latin typeface="ＭＳ Ｐゴシック"/>
            </a:rPr>
            <a:t>14,971</a:t>
          </a:r>
          <a:r>
            <a:rPr kumimoji="1" lang="ja-JP" altLang="en-US" sz="1300">
              <a:latin typeface="ＭＳ Ｐゴシック"/>
            </a:rPr>
            <a:t>円下回っており中位に位置している。人口が少ないために分子が低く、１人当たりの経費が高くなる傾向にある。</a:t>
          </a:r>
          <a:endParaRPr kumimoji="1" lang="en-US" altLang="ja-JP" sz="1300">
            <a:latin typeface="ＭＳ Ｐゴシック"/>
          </a:endParaRPr>
        </a:p>
        <a:p>
          <a:r>
            <a:rPr kumimoji="1" lang="ja-JP" altLang="en-US" sz="1300">
              <a:latin typeface="ＭＳ Ｐゴシック"/>
            </a:rPr>
            <a:t>　人件費については、国の基準からみると若干職員数が多いので、未策定の定員管理計画を早急に策定し、事務の見直しや効率化を進めていきたい。</a:t>
          </a:r>
          <a:endParaRPr kumimoji="1" lang="en-US" altLang="ja-JP" sz="1300">
            <a:latin typeface="ＭＳ Ｐゴシック"/>
          </a:endParaRPr>
        </a:p>
        <a:p>
          <a:r>
            <a:rPr kumimoji="1" lang="ja-JP" altLang="en-US" sz="1300">
              <a:latin typeface="ＭＳ Ｐゴシック"/>
            </a:rPr>
            <a:t>　物件費等は委託料の見直しや指定管理者制度の更なる活用により、行財政改革を進めていく。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105852</xdr:rowOff>
    </xdr:from>
    <xdr:to>
      <xdr:col>7</xdr:col>
      <xdr:colOff>152400</xdr:colOff>
      <xdr:row>82</xdr:row>
      <xdr:rowOff>111844</xdr:rowOff>
    </xdr:to>
    <xdr:cxnSp macro="">
      <xdr:nvCxnSpPr>
        <xdr:cNvPr id="196" name="直線コネクタ 195"/>
        <xdr:cNvCxnSpPr/>
      </xdr:nvCxnSpPr>
      <xdr:spPr>
        <a:xfrm>
          <a:off x="4114800" y="14164752"/>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87131</xdr:rowOff>
    </xdr:from>
    <xdr:to>
      <xdr:col>6</xdr:col>
      <xdr:colOff>0</xdr:colOff>
      <xdr:row>82</xdr:row>
      <xdr:rowOff>105852</xdr:rowOff>
    </xdr:to>
    <xdr:cxnSp macro="">
      <xdr:nvCxnSpPr>
        <xdr:cNvPr id="199" name="直線コネクタ 198"/>
        <xdr:cNvCxnSpPr/>
      </xdr:nvCxnSpPr>
      <xdr:spPr>
        <a:xfrm>
          <a:off x="3225800" y="14146031"/>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79631</xdr:rowOff>
    </xdr:from>
    <xdr:to>
      <xdr:col>4</xdr:col>
      <xdr:colOff>482600</xdr:colOff>
      <xdr:row>82</xdr:row>
      <xdr:rowOff>87131</xdr:rowOff>
    </xdr:to>
    <xdr:cxnSp macro="">
      <xdr:nvCxnSpPr>
        <xdr:cNvPr id="202" name="直線コネクタ 201"/>
        <xdr:cNvCxnSpPr/>
      </xdr:nvCxnSpPr>
      <xdr:spPr>
        <a:xfrm>
          <a:off x="2336800" y="14138531"/>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75595</xdr:rowOff>
    </xdr:from>
    <xdr:to>
      <xdr:col>3</xdr:col>
      <xdr:colOff>279400</xdr:colOff>
      <xdr:row>82</xdr:row>
      <xdr:rowOff>79631</xdr:rowOff>
    </xdr:to>
    <xdr:cxnSp macro="">
      <xdr:nvCxnSpPr>
        <xdr:cNvPr id="205" name="直線コネクタ 204"/>
        <xdr:cNvCxnSpPr/>
      </xdr:nvCxnSpPr>
      <xdr:spPr>
        <a:xfrm>
          <a:off x="1447800" y="14134495"/>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61044</xdr:rowOff>
    </xdr:from>
    <xdr:to>
      <xdr:col>7</xdr:col>
      <xdr:colOff>203200</xdr:colOff>
      <xdr:row>82</xdr:row>
      <xdr:rowOff>162644</xdr:rowOff>
    </xdr:to>
    <xdr:sp macro="" textlink="">
      <xdr:nvSpPr>
        <xdr:cNvPr id="215" name="円/楕円 214"/>
        <xdr:cNvSpPr/>
      </xdr:nvSpPr>
      <xdr:spPr>
        <a:xfrm>
          <a:off x="49022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77571</xdr:rowOff>
    </xdr:from>
    <xdr:ext cx="762000" cy="259045"/>
    <xdr:sp macro="" textlink="">
      <xdr:nvSpPr>
        <xdr:cNvPr id="216" name="人件費・物件費等の状況該当値テキスト"/>
        <xdr:cNvSpPr txBox="1"/>
      </xdr:nvSpPr>
      <xdr:spPr>
        <a:xfrm>
          <a:off x="5041900" y="1396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372,073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55052</xdr:rowOff>
    </xdr:from>
    <xdr:to>
      <xdr:col>6</xdr:col>
      <xdr:colOff>50800</xdr:colOff>
      <xdr:row>82</xdr:row>
      <xdr:rowOff>156652</xdr:rowOff>
    </xdr:to>
    <xdr:sp macro="" textlink="">
      <xdr:nvSpPr>
        <xdr:cNvPr id="217" name="円/楕円 216"/>
        <xdr:cNvSpPr/>
      </xdr:nvSpPr>
      <xdr:spPr>
        <a:xfrm>
          <a:off x="4064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166829</xdr:rowOff>
    </xdr:from>
    <xdr:ext cx="736600" cy="259045"/>
    <xdr:sp macro="" textlink="">
      <xdr:nvSpPr>
        <xdr:cNvPr id="218" name="テキスト ボックス 217"/>
        <xdr:cNvSpPr txBox="1"/>
      </xdr:nvSpPr>
      <xdr:spPr>
        <a:xfrm>
          <a:off x="3733800" y="1388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36331</xdr:rowOff>
    </xdr:from>
    <xdr:to>
      <xdr:col>4</xdr:col>
      <xdr:colOff>533400</xdr:colOff>
      <xdr:row>82</xdr:row>
      <xdr:rowOff>137931</xdr:rowOff>
    </xdr:to>
    <xdr:sp macro="" textlink="">
      <xdr:nvSpPr>
        <xdr:cNvPr id="219" name="円/楕円 218"/>
        <xdr:cNvSpPr/>
      </xdr:nvSpPr>
      <xdr:spPr>
        <a:xfrm>
          <a:off x="3175000" y="140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148108</xdr:rowOff>
    </xdr:from>
    <xdr:ext cx="762000" cy="259045"/>
    <xdr:sp macro="" textlink="">
      <xdr:nvSpPr>
        <xdr:cNvPr id="220" name="テキスト ボックス 219"/>
        <xdr:cNvSpPr txBox="1"/>
      </xdr:nvSpPr>
      <xdr:spPr>
        <a:xfrm>
          <a:off x="2844800" y="138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28831</xdr:rowOff>
    </xdr:from>
    <xdr:to>
      <xdr:col>3</xdr:col>
      <xdr:colOff>330200</xdr:colOff>
      <xdr:row>82</xdr:row>
      <xdr:rowOff>130431</xdr:rowOff>
    </xdr:to>
    <xdr:sp macro="" textlink="">
      <xdr:nvSpPr>
        <xdr:cNvPr id="221" name="円/楕円 220"/>
        <xdr:cNvSpPr/>
      </xdr:nvSpPr>
      <xdr:spPr>
        <a:xfrm>
          <a:off x="2286000" y="14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140608</xdr:rowOff>
    </xdr:from>
    <xdr:ext cx="762000" cy="259045"/>
    <xdr:sp macro="" textlink="">
      <xdr:nvSpPr>
        <xdr:cNvPr id="222" name="テキスト ボックス 221"/>
        <xdr:cNvSpPr txBox="1"/>
      </xdr:nvSpPr>
      <xdr:spPr>
        <a:xfrm>
          <a:off x="1955800" y="1385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24795</xdr:rowOff>
    </xdr:from>
    <xdr:to>
      <xdr:col>2</xdr:col>
      <xdr:colOff>127000</xdr:colOff>
      <xdr:row>82</xdr:row>
      <xdr:rowOff>126395</xdr:rowOff>
    </xdr:to>
    <xdr:sp macro="" textlink="">
      <xdr:nvSpPr>
        <xdr:cNvPr id="223" name="円/楕円 222"/>
        <xdr:cNvSpPr/>
      </xdr:nvSpPr>
      <xdr:spPr>
        <a:xfrm>
          <a:off x="1397000" y="140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111172</xdr:rowOff>
    </xdr:from>
    <xdr:ext cx="762000" cy="259045"/>
    <xdr:sp macro="" textlink="">
      <xdr:nvSpPr>
        <xdr:cNvPr id="224" name="テキスト ボックス 223"/>
        <xdr:cNvSpPr txBox="1"/>
      </xdr:nvSpPr>
      <xdr:spPr>
        <a:xfrm>
          <a:off x="1066800" y="1417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93.4</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ポイント下回っているものの、対前年度比</a:t>
          </a:r>
          <a:r>
            <a:rPr kumimoji="1" lang="en-US" altLang="ja-JP" sz="1300">
              <a:latin typeface="ＭＳ Ｐゴシック"/>
            </a:rPr>
            <a:t>2.6</a:t>
          </a:r>
          <a:r>
            <a:rPr kumimoji="1" lang="ja-JP" altLang="en-US" sz="1300">
              <a:latin typeface="ＭＳ Ｐゴシック"/>
            </a:rPr>
            <a:t>ポイントの上昇となった。</a:t>
          </a:r>
        </a:p>
        <a:p>
          <a:r>
            <a:rPr kumimoji="1" lang="ja-JP" altLang="en-US" sz="1300">
              <a:latin typeface="ＭＳ Ｐゴシック"/>
            </a:rPr>
            <a:t>　経験年数階層の変動が大きく、特に学歴区分「大卒」の職員の変動が</a:t>
          </a:r>
          <a:r>
            <a:rPr kumimoji="1" lang="en-US" altLang="ja-JP" sz="1300">
              <a:latin typeface="ＭＳ Ｐゴシック"/>
            </a:rPr>
            <a:t>2.3</a:t>
          </a:r>
          <a:r>
            <a:rPr kumimoji="1" lang="ja-JP" altLang="en-US" sz="1300">
              <a:latin typeface="ＭＳ Ｐゴシック"/>
            </a:rPr>
            <a:t>ポイント上昇となっている。</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ともに国の給与制度改定に準じた改定しか行っていないので、この経験年数階層の変動が主な要因と考えられる。</a:t>
          </a:r>
        </a:p>
        <a:p>
          <a:r>
            <a:rPr kumimoji="1" lang="ja-JP" altLang="en-US" sz="1300">
              <a:latin typeface="ＭＳ Ｐゴシック"/>
            </a:rPr>
            <a:t>　今後も国・類似団体・民間企業等の給与水準の状況を踏まえながら、給与の適正化を図っていく。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140208</xdr:rowOff>
    </xdr:from>
    <xdr:to>
      <xdr:col>24</xdr:col>
      <xdr:colOff>558800</xdr:colOff>
      <xdr:row>87</xdr:row>
      <xdr:rowOff>94235</xdr:rowOff>
    </xdr:to>
    <xdr:cxnSp macro="">
      <xdr:nvCxnSpPr>
        <xdr:cNvPr id="256" name="直線コネクタ 255"/>
        <xdr:cNvCxnSpPr/>
      </xdr:nvCxnSpPr>
      <xdr:spPr>
        <a:xfrm>
          <a:off x="16179800" y="14884908"/>
          <a:ext cx="838200" cy="1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86</xdr:row>
      <xdr:rowOff>140208</xdr:rowOff>
    </xdr:to>
    <xdr:cxnSp macro="">
      <xdr:nvCxnSpPr>
        <xdr:cNvPr id="259" name="直線コネクタ 258"/>
        <xdr:cNvCxnSpPr/>
      </xdr:nvCxnSpPr>
      <xdr:spPr>
        <a:xfrm>
          <a:off x="15290800" y="148511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89</xdr:row>
      <xdr:rowOff>45720</xdr:rowOff>
    </xdr:to>
    <xdr:cxnSp macro="">
      <xdr:nvCxnSpPr>
        <xdr:cNvPr id="262" name="直線コネクタ 261"/>
        <xdr:cNvCxnSpPr/>
      </xdr:nvCxnSpPr>
      <xdr:spPr>
        <a:xfrm flipV="1">
          <a:off x="14401800" y="1485112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130302</xdr:rowOff>
    </xdr:from>
    <xdr:to>
      <xdr:col>21</xdr:col>
      <xdr:colOff>0</xdr:colOff>
      <xdr:row>89</xdr:row>
      <xdr:rowOff>45720</xdr:rowOff>
    </xdr:to>
    <xdr:cxnSp macro="">
      <xdr:nvCxnSpPr>
        <xdr:cNvPr id="265" name="直線コネクタ 264"/>
        <xdr:cNvCxnSpPr/>
      </xdr:nvCxnSpPr>
      <xdr:spPr>
        <a:xfrm>
          <a:off x="13512800" y="1521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43435</xdr:rowOff>
    </xdr:from>
    <xdr:to>
      <xdr:col>24</xdr:col>
      <xdr:colOff>609600</xdr:colOff>
      <xdr:row>87</xdr:row>
      <xdr:rowOff>145035</xdr:rowOff>
    </xdr:to>
    <xdr:sp macro="" textlink="">
      <xdr:nvSpPr>
        <xdr:cNvPr id="275" name="円/楕円 274"/>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59962</xdr:rowOff>
    </xdr:from>
    <xdr:ext cx="762000" cy="259045"/>
    <xdr:sp macro="" textlink="">
      <xdr:nvSpPr>
        <xdr:cNvPr id="276" name="給与水準   （国との比較）該当値テキスト"/>
        <xdr:cNvSpPr txBox="1"/>
      </xdr:nvSpPr>
      <xdr:spPr>
        <a:xfrm>
          <a:off x="171069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7" name="円/楕円 276"/>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29735</xdr:rowOff>
    </xdr:from>
    <xdr:ext cx="736600" cy="259045"/>
    <xdr:sp macro="" textlink="">
      <xdr:nvSpPr>
        <xdr:cNvPr id="278" name="テキスト ボックス 277"/>
        <xdr:cNvSpPr txBox="1"/>
      </xdr:nvSpPr>
      <xdr:spPr>
        <a:xfrm>
          <a:off x="15798800" y="1460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55626</xdr:rowOff>
    </xdr:from>
    <xdr:to>
      <xdr:col>22</xdr:col>
      <xdr:colOff>254000</xdr:colOff>
      <xdr:row>86</xdr:row>
      <xdr:rowOff>157226</xdr:rowOff>
    </xdr:to>
    <xdr:sp macro="" textlink="">
      <xdr:nvSpPr>
        <xdr:cNvPr id="279" name="円/楕円 278"/>
        <xdr:cNvSpPr/>
      </xdr:nvSpPr>
      <xdr:spPr>
        <a:xfrm>
          <a:off x="15240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167403</xdr:rowOff>
    </xdr:from>
    <xdr:ext cx="762000" cy="259045"/>
    <xdr:sp macro="" textlink="">
      <xdr:nvSpPr>
        <xdr:cNvPr id="280" name="テキスト ボックス 279"/>
        <xdr:cNvSpPr txBox="1"/>
      </xdr:nvSpPr>
      <xdr:spPr>
        <a:xfrm>
          <a:off x="14909800" y="145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106697</xdr:rowOff>
    </xdr:from>
    <xdr:ext cx="762000" cy="259045"/>
    <xdr:sp macro="" textlink="">
      <xdr:nvSpPr>
        <xdr:cNvPr id="282" name="テキスト ボックス 281"/>
        <xdr:cNvSpPr txBox="1"/>
      </xdr:nvSpPr>
      <xdr:spPr>
        <a:xfrm>
          <a:off x="14020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3" name="円/楕円 282"/>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19829</xdr:rowOff>
    </xdr:from>
    <xdr:ext cx="762000" cy="259045"/>
    <xdr:sp macro="" textlink="">
      <xdr:nvSpPr>
        <xdr:cNvPr id="284" name="テキスト ボックス 283"/>
        <xdr:cNvSpPr txBox="1"/>
      </xdr:nvSpPr>
      <xdr:spPr>
        <a:xfrm>
          <a:off x="13131800" y="149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20.58</a:t>
          </a:r>
          <a:r>
            <a:rPr kumimoji="1" lang="ja-JP" altLang="en-US" sz="1300">
              <a:latin typeface="ＭＳ Ｐゴシック"/>
            </a:rPr>
            <a:t>人は類似団体平均を</a:t>
          </a:r>
          <a:r>
            <a:rPr kumimoji="1" lang="en-US" altLang="ja-JP" sz="1300">
              <a:latin typeface="ＭＳ Ｐゴシック"/>
            </a:rPr>
            <a:t>0.63</a:t>
          </a:r>
          <a:r>
            <a:rPr kumimoji="1" lang="ja-JP" altLang="en-US" sz="1300">
              <a:latin typeface="ＭＳ Ｐゴシック"/>
            </a:rPr>
            <a:t>ポイント下回っている。</a:t>
          </a:r>
        </a:p>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ともに職員数の増減は無いが、人口が</a:t>
          </a:r>
          <a:r>
            <a:rPr kumimoji="1" lang="en-US" altLang="ja-JP" sz="1300">
              <a:latin typeface="ＭＳ Ｐゴシック"/>
            </a:rPr>
            <a:t>75</a:t>
          </a:r>
          <a:r>
            <a:rPr kumimoji="1" lang="ja-JP" altLang="en-US" sz="1300">
              <a:latin typeface="ＭＳ Ｐゴシック"/>
            </a:rPr>
            <a:t>人減となっており、この急激な人口減少が数値の上昇に繋がっている。ここ数年は年間</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人程度の人口減が続いており、今後も数値の上昇を抑えることは厳しい状況である。</a:t>
          </a:r>
        </a:p>
        <a:p>
          <a:r>
            <a:rPr kumimoji="1" lang="ja-JP" altLang="en-US" sz="1300">
              <a:latin typeface="ＭＳ Ｐゴシック"/>
            </a:rPr>
            <a:t>　今後は未策定の定員管理計画を早急に策定するとともに、事務事業の見直しと効率化を更に進め、適切な定員管理を図っていきたい。</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95733</xdr:rowOff>
    </xdr:from>
    <xdr:to>
      <xdr:col>24</xdr:col>
      <xdr:colOff>558800</xdr:colOff>
      <xdr:row>61</xdr:row>
      <xdr:rowOff>109245</xdr:rowOff>
    </xdr:to>
    <xdr:cxnSp macro="">
      <xdr:nvCxnSpPr>
        <xdr:cNvPr id="316" name="直線コネクタ 315"/>
        <xdr:cNvCxnSpPr/>
      </xdr:nvCxnSpPr>
      <xdr:spPr>
        <a:xfrm>
          <a:off x="16179800" y="10554183"/>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91389</xdr:rowOff>
    </xdr:from>
    <xdr:to>
      <xdr:col>23</xdr:col>
      <xdr:colOff>406400</xdr:colOff>
      <xdr:row>61</xdr:row>
      <xdr:rowOff>95733</xdr:rowOff>
    </xdr:to>
    <xdr:cxnSp macro="">
      <xdr:nvCxnSpPr>
        <xdr:cNvPr id="319" name="直線コネクタ 318"/>
        <xdr:cNvCxnSpPr/>
      </xdr:nvCxnSpPr>
      <xdr:spPr>
        <a:xfrm>
          <a:off x="15290800" y="1054983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91389</xdr:rowOff>
    </xdr:from>
    <xdr:to>
      <xdr:col>22</xdr:col>
      <xdr:colOff>203200</xdr:colOff>
      <xdr:row>61</xdr:row>
      <xdr:rowOff>103213</xdr:rowOff>
    </xdr:to>
    <xdr:cxnSp macro="">
      <xdr:nvCxnSpPr>
        <xdr:cNvPr id="322" name="直線コネクタ 321"/>
        <xdr:cNvCxnSpPr/>
      </xdr:nvCxnSpPr>
      <xdr:spPr>
        <a:xfrm flipV="1">
          <a:off x="14401800" y="105498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100317</xdr:rowOff>
    </xdr:from>
    <xdr:to>
      <xdr:col>21</xdr:col>
      <xdr:colOff>0</xdr:colOff>
      <xdr:row>61</xdr:row>
      <xdr:rowOff>103213</xdr:rowOff>
    </xdr:to>
    <xdr:cxnSp macro="">
      <xdr:nvCxnSpPr>
        <xdr:cNvPr id="325" name="直線コネクタ 324"/>
        <xdr:cNvCxnSpPr/>
      </xdr:nvCxnSpPr>
      <xdr:spPr>
        <a:xfrm>
          <a:off x="13512800" y="105587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58445</xdr:rowOff>
    </xdr:from>
    <xdr:to>
      <xdr:col>24</xdr:col>
      <xdr:colOff>609600</xdr:colOff>
      <xdr:row>61</xdr:row>
      <xdr:rowOff>160045</xdr:rowOff>
    </xdr:to>
    <xdr:sp macro="" textlink="">
      <xdr:nvSpPr>
        <xdr:cNvPr id="335" name="円/楕円 334"/>
        <xdr:cNvSpPr/>
      </xdr:nvSpPr>
      <xdr:spPr>
        <a:xfrm>
          <a:off x="169672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74972</xdr:rowOff>
    </xdr:from>
    <xdr:ext cx="762000" cy="259045"/>
    <xdr:sp macro="" textlink="">
      <xdr:nvSpPr>
        <xdr:cNvPr id="336" name="定員管理の状況該当値テキスト"/>
        <xdr:cNvSpPr txBox="1"/>
      </xdr:nvSpPr>
      <xdr:spPr>
        <a:xfrm>
          <a:off x="17106900" y="103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44933</xdr:rowOff>
    </xdr:from>
    <xdr:to>
      <xdr:col>23</xdr:col>
      <xdr:colOff>457200</xdr:colOff>
      <xdr:row>61</xdr:row>
      <xdr:rowOff>146533</xdr:rowOff>
    </xdr:to>
    <xdr:sp macro="" textlink="">
      <xdr:nvSpPr>
        <xdr:cNvPr id="337" name="円/楕円 336"/>
        <xdr:cNvSpPr/>
      </xdr:nvSpPr>
      <xdr:spPr>
        <a:xfrm>
          <a:off x="16129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156710</xdr:rowOff>
    </xdr:from>
    <xdr:ext cx="736600" cy="259045"/>
    <xdr:sp macro="" textlink="">
      <xdr:nvSpPr>
        <xdr:cNvPr id="338" name="テキスト ボックス 337"/>
        <xdr:cNvSpPr txBox="1"/>
      </xdr:nvSpPr>
      <xdr:spPr>
        <a:xfrm>
          <a:off x="15798800" y="1027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40589</xdr:rowOff>
    </xdr:from>
    <xdr:to>
      <xdr:col>22</xdr:col>
      <xdr:colOff>254000</xdr:colOff>
      <xdr:row>61</xdr:row>
      <xdr:rowOff>142189</xdr:rowOff>
    </xdr:to>
    <xdr:sp macro="" textlink="">
      <xdr:nvSpPr>
        <xdr:cNvPr id="339" name="円/楕円 338"/>
        <xdr:cNvSpPr/>
      </xdr:nvSpPr>
      <xdr:spPr>
        <a:xfrm>
          <a:off x="15240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152366</xdr:rowOff>
    </xdr:from>
    <xdr:ext cx="762000" cy="259045"/>
    <xdr:sp macro="" textlink="">
      <xdr:nvSpPr>
        <xdr:cNvPr id="340" name="テキスト ボックス 339"/>
        <xdr:cNvSpPr txBox="1"/>
      </xdr:nvSpPr>
      <xdr:spPr>
        <a:xfrm>
          <a:off x="14909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52413</xdr:rowOff>
    </xdr:from>
    <xdr:to>
      <xdr:col>21</xdr:col>
      <xdr:colOff>50800</xdr:colOff>
      <xdr:row>61</xdr:row>
      <xdr:rowOff>154013</xdr:rowOff>
    </xdr:to>
    <xdr:sp macro="" textlink="">
      <xdr:nvSpPr>
        <xdr:cNvPr id="341" name="円/楕円 340"/>
        <xdr:cNvSpPr/>
      </xdr:nvSpPr>
      <xdr:spPr>
        <a:xfrm>
          <a:off x="14351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138790</xdr:rowOff>
    </xdr:from>
    <xdr:ext cx="762000" cy="259045"/>
    <xdr:sp macro="" textlink="">
      <xdr:nvSpPr>
        <xdr:cNvPr id="342" name="テキスト ボックス 341"/>
        <xdr:cNvSpPr txBox="1"/>
      </xdr:nvSpPr>
      <xdr:spPr>
        <a:xfrm>
          <a:off x="14020800" y="105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49517</xdr:rowOff>
    </xdr:from>
    <xdr:to>
      <xdr:col>19</xdr:col>
      <xdr:colOff>533400</xdr:colOff>
      <xdr:row>61</xdr:row>
      <xdr:rowOff>151117</xdr:rowOff>
    </xdr:to>
    <xdr:sp macro="" textlink="">
      <xdr:nvSpPr>
        <xdr:cNvPr id="343" name="円/楕円 342"/>
        <xdr:cNvSpPr/>
      </xdr:nvSpPr>
      <xdr:spPr>
        <a:xfrm>
          <a:off x="13462000" y="105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135894</xdr:rowOff>
    </xdr:from>
    <xdr:ext cx="762000" cy="259045"/>
    <xdr:sp macro="" textlink="">
      <xdr:nvSpPr>
        <xdr:cNvPr id="344" name="テキスト ボックス 343"/>
        <xdr:cNvSpPr txBox="1"/>
      </xdr:nvSpPr>
      <xdr:spPr>
        <a:xfrm>
          <a:off x="13131800" y="105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8.4</a:t>
          </a:r>
          <a:r>
            <a:rPr kumimoji="1" lang="ja-JP" altLang="en-US" sz="1300">
              <a:latin typeface="ＭＳ Ｐゴシック"/>
            </a:rPr>
            <a:t>％は対前年度比</a:t>
          </a:r>
          <a:r>
            <a:rPr kumimoji="1" lang="en-US" altLang="ja-JP" sz="1300">
              <a:latin typeface="ＭＳ Ｐゴシック"/>
            </a:rPr>
            <a:t>0.2</a:t>
          </a:r>
          <a:r>
            <a:rPr kumimoji="1" lang="ja-JP" altLang="en-US" sz="1300">
              <a:latin typeface="ＭＳ Ｐゴシック"/>
            </a:rPr>
            <a:t>ポイントの改善がみられたが、改善幅は小さかった。公共施設等の老朽化に伴う改修や更新事業に係る起債額が増加しており、償還額や地方債残高の減少にブレーキが掛かり始めたためである。</a:t>
          </a:r>
          <a:endParaRPr kumimoji="1" lang="en-US" altLang="ja-JP" sz="1300">
            <a:latin typeface="ＭＳ Ｐゴシック"/>
          </a:endParaRPr>
        </a:p>
        <a:p>
          <a:r>
            <a:rPr kumimoji="1" lang="ja-JP" altLang="en-US" sz="1300">
              <a:latin typeface="ＭＳ Ｐゴシック"/>
            </a:rPr>
            <a:t>　この先数年は、こうした事業の起債額が増加傾向にあると見込まれるため、より一層事業の見直しと地方債の発行抑制に努めていく必要がある。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129286</xdr:rowOff>
    </xdr:to>
    <xdr:cxnSp macro="">
      <xdr:nvCxnSpPr>
        <xdr:cNvPr id="375" name="直線コネクタ 374"/>
        <xdr:cNvCxnSpPr/>
      </xdr:nvCxnSpPr>
      <xdr:spPr>
        <a:xfrm flipV="1">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92964</xdr:rowOff>
    </xdr:to>
    <xdr:cxnSp macro="">
      <xdr:nvCxnSpPr>
        <xdr:cNvPr id="378" name="直線コネクタ 377"/>
        <xdr:cNvCxnSpPr/>
      </xdr:nvCxnSpPr>
      <xdr:spPr>
        <a:xfrm flipV="1">
          <a:off x="15290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66294</xdr:rowOff>
    </xdr:to>
    <xdr:cxnSp macro="">
      <xdr:nvCxnSpPr>
        <xdr:cNvPr id="381" name="直線コネクタ 380"/>
        <xdr:cNvCxnSpPr/>
      </xdr:nvCxnSpPr>
      <xdr:spPr>
        <a:xfrm flipV="1">
          <a:off x="14401800" y="72938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44</xdr:row>
      <xdr:rowOff>54102</xdr:rowOff>
    </xdr:to>
    <xdr:cxnSp macro="">
      <xdr:nvCxnSpPr>
        <xdr:cNvPr id="384" name="直線コネクタ 383"/>
        <xdr:cNvCxnSpPr/>
      </xdr:nvCxnSpPr>
      <xdr:spPr>
        <a:xfrm flipV="1">
          <a:off x="13512800" y="743864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396" name="円/楕円 395"/>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97" name="テキスト ボックス 396"/>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8" name="円/楕円 397"/>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9" name="テキスト ボックス 39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0" name="円/楕円 399"/>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1" name="テキスト ボックス 40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3302</xdr:rowOff>
    </xdr:from>
    <xdr:to>
      <xdr:col>19</xdr:col>
      <xdr:colOff>533400</xdr:colOff>
      <xdr:row>44</xdr:row>
      <xdr:rowOff>104902</xdr:rowOff>
    </xdr:to>
    <xdr:sp macro="" textlink="">
      <xdr:nvSpPr>
        <xdr:cNvPr id="402" name="円/楕円 401"/>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89679</xdr:rowOff>
    </xdr:from>
    <xdr:ext cx="762000" cy="259045"/>
    <xdr:sp macro="" textlink="">
      <xdr:nvSpPr>
        <xdr:cNvPr id="403" name="テキスト ボックス 402"/>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31.8</a:t>
          </a:r>
          <a:r>
            <a:rPr kumimoji="1" lang="ja-JP" altLang="en-US" sz="1300">
              <a:latin typeface="ＭＳ Ｐゴシック"/>
            </a:rPr>
            <a:t>％は対前年度比</a:t>
          </a:r>
          <a:r>
            <a:rPr kumimoji="1" lang="en-US" altLang="ja-JP" sz="1300">
              <a:latin typeface="ＭＳ Ｐゴシック"/>
            </a:rPr>
            <a:t>11.0</a:t>
          </a:r>
          <a:r>
            <a:rPr kumimoji="1" lang="ja-JP" altLang="en-US" sz="1300">
              <a:latin typeface="ＭＳ Ｐゴシック"/>
            </a:rPr>
            <a:t>ポイントの減で、年々改善されてきているが、その改善幅は徐々に小さくなってきている。公共施設等の老朽化に伴う改修や更新事業に係る起債額が増加傾向にあることが主な要因だが、この傾向はこの先数年は続く見込みである。</a:t>
          </a:r>
          <a:endParaRPr kumimoji="1" lang="en-US" altLang="ja-JP" sz="1300">
            <a:latin typeface="ＭＳ Ｐゴシック"/>
          </a:endParaRPr>
        </a:p>
        <a:p>
          <a:r>
            <a:rPr kumimoji="1" lang="ja-JP" altLang="en-US" sz="1300">
              <a:latin typeface="ＭＳ Ｐゴシック"/>
            </a:rPr>
            <a:t>　今後は事業の必要性・妥当性等、より細かな点検を図りながら、後世への負担を少しでも軽減できるよう財政の健全化を図っていく。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53763</xdr:rowOff>
    </xdr:from>
    <xdr:to>
      <xdr:col>24</xdr:col>
      <xdr:colOff>558800</xdr:colOff>
      <xdr:row>17</xdr:row>
      <xdr:rowOff>29775</xdr:rowOff>
    </xdr:to>
    <xdr:cxnSp macro="">
      <xdr:nvCxnSpPr>
        <xdr:cNvPr id="437" name="直線コネクタ 436"/>
        <xdr:cNvCxnSpPr/>
      </xdr:nvCxnSpPr>
      <xdr:spPr>
        <a:xfrm flipV="1">
          <a:off x="16179800" y="2796963"/>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29775</xdr:rowOff>
    </xdr:from>
    <xdr:to>
      <xdr:col>23</xdr:col>
      <xdr:colOff>406400</xdr:colOff>
      <xdr:row>18</xdr:row>
      <xdr:rowOff>106327</xdr:rowOff>
    </xdr:to>
    <xdr:cxnSp macro="">
      <xdr:nvCxnSpPr>
        <xdr:cNvPr id="440" name="直線コネクタ 439"/>
        <xdr:cNvCxnSpPr/>
      </xdr:nvCxnSpPr>
      <xdr:spPr>
        <a:xfrm flipV="1">
          <a:off x="15290800" y="2944425"/>
          <a:ext cx="889000" cy="2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106327</xdr:rowOff>
    </xdr:from>
    <xdr:to>
      <xdr:col>22</xdr:col>
      <xdr:colOff>203200</xdr:colOff>
      <xdr:row>20</xdr:row>
      <xdr:rowOff>16792</xdr:rowOff>
    </xdr:to>
    <xdr:cxnSp macro="">
      <xdr:nvCxnSpPr>
        <xdr:cNvPr id="443" name="直線コネクタ 442"/>
        <xdr:cNvCxnSpPr/>
      </xdr:nvCxnSpPr>
      <xdr:spPr>
        <a:xfrm flipV="1">
          <a:off x="14401800" y="319242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16792</xdr:rowOff>
    </xdr:from>
    <xdr:to>
      <xdr:col>21</xdr:col>
      <xdr:colOff>0</xdr:colOff>
      <xdr:row>22</xdr:row>
      <xdr:rowOff>54610</xdr:rowOff>
    </xdr:to>
    <xdr:cxnSp macro="">
      <xdr:nvCxnSpPr>
        <xdr:cNvPr id="446" name="直線コネクタ 445"/>
        <xdr:cNvCxnSpPr/>
      </xdr:nvCxnSpPr>
      <xdr:spPr>
        <a:xfrm flipV="1">
          <a:off x="13512800" y="3445792"/>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2963</xdr:rowOff>
    </xdr:from>
    <xdr:to>
      <xdr:col>24</xdr:col>
      <xdr:colOff>609600</xdr:colOff>
      <xdr:row>16</xdr:row>
      <xdr:rowOff>104563</xdr:rowOff>
    </xdr:to>
    <xdr:sp macro="" textlink="">
      <xdr:nvSpPr>
        <xdr:cNvPr id="456" name="円/楕円 455"/>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146490</xdr:rowOff>
    </xdr:from>
    <xdr:ext cx="762000" cy="259045"/>
    <xdr:sp macro="" textlink="">
      <xdr:nvSpPr>
        <xdr:cNvPr id="457" name="将来負担の状況該当値テキスト"/>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150425</xdr:rowOff>
    </xdr:from>
    <xdr:to>
      <xdr:col>23</xdr:col>
      <xdr:colOff>457200</xdr:colOff>
      <xdr:row>17</xdr:row>
      <xdr:rowOff>80575</xdr:rowOff>
    </xdr:to>
    <xdr:sp macro="" textlink="">
      <xdr:nvSpPr>
        <xdr:cNvPr id="458" name="円/楕円 457"/>
        <xdr:cNvSpPr/>
      </xdr:nvSpPr>
      <xdr:spPr>
        <a:xfrm>
          <a:off x="16129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65352</xdr:rowOff>
    </xdr:from>
    <xdr:ext cx="736600" cy="259045"/>
    <xdr:sp macro="" textlink="">
      <xdr:nvSpPr>
        <xdr:cNvPr id="459" name="テキスト ボックス 458"/>
        <xdr:cNvSpPr txBox="1"/>
      </xdr:nvSpPr>
      <xdr:spPr>
        <a:xfrm>
          <a:off x="15798800" y="29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55527</xdr:rowOff>
    </xdr:from>
    <xdr:to>
      <xdr:col>22</xdr:col>
      <xdr:colOff>254000</xdr:colOff>
      <xdr:row>18</xdr:row>
      <xdr:rowOff>157127</xdr:rowOff>
    </xdr:to>
    <xdr:sp macro="" textlink="">
      <xdr:nvSpPr>
        <xdr:cNvPr id="460" name="円/楕円 459"/>
        <xdr:cNvSpPr/>
      </xdr:nvSpPr>
      <xdr:spPr>
        <a:xfrm>
          <a:off x="15240000" y="31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141904</xdr:rowOff>
    </xdr:from>
    <xdr:ext cx="762000" cy="259045"/>
    <xdr:sp macro="" textlink="">
      <xdr:nvSpPr>
        <xdr:cNvPr id="461" name="テキスト ボックス 460"/>
        <xdr:cNvSpPr txBox="1"/>
      </xdr:nvSpPr>
      <xdr:spPr>
        <a:xfrm>
          <a:off x="14909800" y="32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137442</xdr:rowOff>
    </xdr:from>
    <xdr:to>
      <xdr:col>21</xdr:col>
      <xdr:colOff>50800</xdr:colOff>
      <xdr:row>20</xdr:row>
      <xdr:rowOff>67592</xdr:rowOff>
    </xdr:to>
    <xdr:sp macro="" textlink="">
      <xdr:nvSpPr>
        <xdr:cNvPr id="462" name="円/楕円 461"/>
        <xdr:cNvSpPr/>
      </xdr:nvSpPr>
      <xdr:spPr>
        <a:xfrm>
          <a:off x="14351000" y="33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52369</xdr:rowOff>
    </xdr:from>
    <xdr:ext cx="762000" cy="259045"/>
    <xdr:sp macro="" textlink="">
      <xdr:nvSpPr>
        <xdr:cNvPr id="463" name="テキスト ボックス 462"/>
        <xdr:cNvSpPr txBox="1"/>
      </xdr:nvSpPr>
      <xdr:spPr>
        <a:xfrm>
          <a:off x="14020800" y="34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3810</xdr:rowOff>
    </xdr:from>
    <xdr:to>
      <xdr:col>19</xdr:col>
      <xdr:colOff>533400</xdr:colOff>
      <xdr:row>22</xdr:row>
      <xdr:rowOff>105410</xdr:rowOff>
    </xdr:to>
    <xdr:sp macro="" textlink="">
      <xdr:nvSpPr>
        <xdr:cNvPr id="464" name="円/楕円 463"/>
        <xdr:cNvSpPr/>
      </xdr:nvSpPr>
      <xdr:spPr>
        <a:xfrm>
          <a:off x="13462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90187</xdr:rowOff>
    </xdr:from>
    <xdr:ext cx="762000" cy="259045"/>
    <xdr:sp macro="" textlink="">
      <xdr:nvSpPr>
        <xdr:cNvPr id="465" name="テキスト ボックス 464"/>
        <xdr:cNvSpPr txBox="1"/>
      </xdr:nvSpPr>
      <xdr:spPr>
        <a:xfrm>
          <a:off x="13131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24.7</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ポイント上回っており、比較的高い水準にある。類似団体と比べて職員数の多さと平均年齢が高いことが要因と考えられる。</a:t>
          </a:r>
          <a:endParaRPr kumimoji="1" lang="en-US" altLang="ja-JP" sz="1300">
            <a:latin typeface="ＭＳ Ｐゴシック"/>
          </a:endParaRPr>
        </a:p>
        <a:p>
          <a:r>
            <a:rPr kumimoji="1" lang="ja-JP" altLang="en-US" sz="1300">
              <a:latin typeface="ＭＳ Ｐゴシック"/>
            </a:rPr>
            <a:t>　早期に定員管理計画を策定するとともに、事務の見直し・効率化を図り、５年で２％程度の削減を目指す。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147574</xdr:rowOff>
    </xdr:to>
    <xdr:cxnSp macro="">
      <xdr:nvCxnSpPr>
        <xdr:cNvPr id="64" name="直線コネクタ 63"/>
        <xdr:cNvCxnSpPr/>
      </xdr:nvCxnSpPr>
      <xdr:spPr>
        <a:xfrm flipV="1">
          <a:off x="3987800" y="63997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147574</xdr:rowOff>
    </xdr:to>
    <xdr:cxnSp macro="">
      <xdr:nvCxnSpPr>
        <xdr:cNvPr id="67" name="直線コネクタ 66"/>
        <xdr:cNvCxnSpPr/>
      </xdr:nvCxnSpPr>
      <xdr:spPr>
        <a:xfrm>
          <a:off x="3098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101854</xdr:rowOff>
    </xdr:to>
    <xdr:cxnSp macro="">
      <xdr:nvCxnSpPr>
        <xdr:cNvPr id="70" name="直線コネクタ 69"/>
        <xdr:cNvCxnSpPr/>
      </xdr:nvCxnSpPr>
      <xdr:spPr>
        <a:xfrm>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38</xdr:row>
      <xdr:rowOff>104140</xdr:rowOff>
    </xdr:to>
    <xdr:cxnSp macro="">
      <xdr:nvCxnSpPr>
        <xdr:cNvPr id="73" name="直線コネクタ 72"/>
        <xdr:cNvCxnSpPr/>
      </xdr:nvCxnSpPr>
      <xdr:spPr>
        <a:xfrm flipV="1">
          <a:off x="1320800" y="64180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9" name="円/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1" name="円/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15.4</a:t>
          </a:r>
          <a:r>
            <a:rPr kumimoji="1" lang="ja-JP" altLang="en-US" sz="1300">
              <a:latin typeface="ＭＳ Ｐゴシック"/>
            </a:rPr>
            <a:t>％は対前年度比</a:t>
          </a:r>
          <a:r>
            <a:rPr kumimoji="1" lang="en-US" altLang="ja-JP" sz="1300">
              <a:latin typeface="ＭＳ Ｐゴシック"/>
            </a:rPr>
            <a:t>0.3</a:t>
          </a:r>
          <a:r>
            <a:rPr kumimoji="1" lang="ja-JP" altLang="en-US" sz="1300">
              <a:latin typeface="ＭＳ Ｐゴシック"/>
            </a:rPr>
            <a:t>ポイント改善されたものの、類似団体平均を</a:t>
          </a:r>
          <a:r>
            <a:rPr kumimoji="1" lang="en-US" altLang="ja-JP" sz="1300">
              <a:latin typeface="ＭＳ Ｐゴシック"/>
            </a:rPr>
            <a:t>1.5</a:t>
          </a:r>
          <a:r>
            <a:rPr kumimoji="1" lang="ja-JP" altLang="en-US" sz="1300">
              <a:latin typeface="ＭＳ Ｐゴシック"/>
            </a:rPr>
            <a:t>ポイント上回っており、依然として高い水準にある。</a:t>
          </a:r>
          <a:endParaRPr kumimoji="1" lang="en-US" altLang="ja-JP" sz="1300">
            <a:latin typeface="ＭＳ Ｐゴシック"/>
          </a:endParaRPr>
        </a:p>
        <a:p>
          <a:r>
            <a:rPr kumimoji="1" lang="ja-JP" altLang="en-US" sz="1300">
              <a:latin typeface="ＭＳ Ｐゴシック"/>
            </a:rPr>
            <a:t>　事務事業の見直しや公共施設の統廃合等による需用費の圧縮、民間委託や指定管理者制度の更なる活用によって物件費の抑制に努め、類似団体と同水準までの改善を図っていきたい。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123190</xdr:rowOff>
    </xdr:to>
    <xdr:cxnSp macro="">
      <xdr:nvCxnSpPr>
        <xdr:cNvPr id="125" name="直線コネクタ 124"/>
        <xdr:cNvCxnSpPr/>
      </xdr:nvCxnSpPr>
      <xdr:spPr>
        <a:xfrm flipV="1">
          <a:off x="15671800" y="3014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123190</xdr:rowOff>
    </xdr:to>
    <xdr:cxnSp macro="">
      <xdr:nvCxnSpPr>
        <xdr:cNvPr id="128" name="直線コネクタ 127"/>
        <xdr:cNvCxnSpPr/>
      </xdr:nvCxnSpPr>
      <xdr:spPr>
        <a:xfrm>
          <a:off x="14782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8890</xdr:rowOff>
    </xdr:to>
    <xdr:cxnSp macro="">
      <xdr:nvCxnSpPr>
        <xdr:cNvPr id="131" name="直線コネクタ 130"/>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149860</xdr:rowOff>
    </xdr:to>
    <xdr:cxnSp macro="">
      <xdr:nvCxnSpPr>
        <xdr:cNvPr id="134" name="直線コネクタ 133"/>
        <xdr:cNvCxnSpPr/>
      </xdr:nvCxnSpPr>
      <xdr:spPr>
        <a:xfrm>
          <a:off x="13004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2.5</a:t>
          </a:r>
          <a:r>
            <a:rPr kumimoji="1" lang="ja-JP" altLang="en-US" sz="1300">
              <a:latin typeface="ＭＳ Ｐゴシック"/>
            </a:rPr>
            <a:t>％は類似団体平均を</a:t>
          </a:r>
          <a:r>
            <a:rPr kumimoji="1" lang="en-US" altLang="ja-JP" sz="1300">
              <a:latin typeface="ＭＳ Ｐゴシック"/>
            </a:rPr>
            <a:t>0.2</a:t>
          </a:r>
          <a:r>
            <a:rPr kumimoji="1" lang="ja-JP" altLang="en-US" sz="1300">
              <a:latin typeface="ＭＳ Ｐゴシック"/>
            </a:rPr>
            <a:t>ポイント下回っているが、施設型給付費や障害者自立支援給付費が増加傾向にある。</a:t>
          </a:r>
          <a:endParaRPr kumimoji="1" lang="en-US" altLang="ja-JP" sz="1300">
            <a:latin typeface="ＭＳ Ｐゴシック"/>
          </a:endParaRPr>
        </a:p>
        <a:p>
          <a:r>
            <a:rPr kumimoji="1" lang="ja-JP" altLang="en-US" sz="1300">
              <a:latin typeface="ＭＳ Ｐゴシック"/>
            </a:rPr>
            <a:t>　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4535</xdr:rowOff>
    </xdr:to>
    <xdr:cxnSp macro="">
      <xdr:nvCxnSpPr>
        <xdr:cNvPr id="187" name="直線コネクタ 186"/>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4535</xdr:rowOff>
    </xdr:to>
    <xdr:cxnSp macro="">
      <xdr:nvCxnSpPr>
        <xdr:cNvPr id="190" name="直線コネクタ 189"/>
        <xdr:cNvCxnSpPr/>
      </xdr:nvCxnSpPr>
      <xdr:spPr>
        <a:xfrm>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3" name="直線コネクタ 192"/>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a:t>
          </a:r>
          <a:r>
            <a:rPr kumimoji="1" lang="en-US" altLang="ja-JP" sz="1200">
              <a:latin typeface="ＭＳ Ｐゴシック"/>
            </a:rPr>
            <a:t>9.8</a:t>
          </a:r>
          <a:r>
            <a:rPr kumimoji="1" lang="ja-JP" altLang="en-US" sz="1200">
              <a:latin typeface="ＭＳ Ｐゴシック"/>
            </a:rPr>
            <a:t>％は類似団体平均を</a:t>
          </a:r>
          <a:r>
            <a:rPr kumimoji="1" lang="en-US" altLang="ja-JP" sz="1200">
              <a:latin typeface="ＭＳ Ｐゴシック"/>
            </a:rPr>
            <a:t>0.9</a:t>
          </a:r>
          <a:r>
            <a:rPr kumimoji="1" lang="ja-JP" altLang="en-US" sz="1200">
              <a:latin typeface="ＭＳ Ｐゴシック"/>
            </a:rPr>
            <a:t>ポイント下回っており、中位に位置している。公営企業等に対する操出金は、下水道の長寿命化事業など建設事業の増により操出金が増えている。料金体制の検討を行いながら、維持管理経費の圧縮を図っていきたい。</a:t>
          </a:r>
          <a:endParaRPr kumimoji="1" lang="en-US" altLang="ja-JP" sz="1200">
            <a:latin typeface="ＭＳ Ｐゴシック"/>
          </a:endParaRPr>
        </a:p>
        <a:p>
          <a:r>
            <a:rPr kumimoji="1" lang="ja-JP" altLang="en-US" sz="1200">
              <a:latin typeface="ＭＳ Ｐゴシック"/>
            </a:rPr>
            <a:t>　また、国保や介護会計においても給付費の増により操出金は増加傾向にあるので、徴収率の向上を図りつつ、医療費の抑制に向けた健康維持・増進事業といったものにも取り組んでいきたい。</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56</xdr:row>
      <xdr:rowOff>3556</xdr:rowOff>
    </xdr:to>
    <xdr:cxnSp macro="">
      <xdr:nvCxnSpPr>
        <xdr:cNvPr id="245" name="直線コネクタ 244"/>
        <xdr:cNvCxnSpPr/>
      </xdr:nvCxnSpPr>
      <xdr:spPr>
        <a:xfrm>
          <a:off x="15671800" y="9559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55</xdr:row>
      <xdr:rowOff>129286</xdr:rowOff>
    </xdr:to>
    <xdr:cxnSp macro="">
      <xdr:nvCxnSpPr>
        <xdr:cNvPr id="248" name="直線コネクタ 247"/>
        <xdr:cNvCxnSpPr/>
      </xdr:nvCxnSpPr>
      <xdr:spPr>
        <a:xfrm>
          <a:off x="14782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55</xdr:row>
      <xdr:rowOff>124714</xdr:rowOff>
    </xdr:to>
    <xdr:cxnSp macro="">
      <xdr:nvCxnSpPr>
        <xdr:cNvPr id="251" name="直線コネクタ 250"/>
        <xdr:cNvCxnSpPr/>
      </xdr:nvCxnSpPr>
      <xdr:spPr>
        <a:xfrm>
          <a:off x="13893800" y="9554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56</xdr:row>
      <xdr:rowOff>3556</xdr:rowOff>
    </xdr:to>
    <xdr:cxnSp macro="">
      <xdr:nvCxnSpPr>
        <xdr:cNvPr id="254" name="直線コネクタ 253"/>
        <xdr:cNvCxnSpPr/>
      </xdr:nvCxnSpPr>
      <xdr:spPr>
        <a:xfrm flipV="1">
          <a:off x="13004800" y="9554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4" name="円/楕円 263"/>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5"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6" name="円/楕円 265"/>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7" name="テキスト ボックス 266"/>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73914</xdr:rowOff>
    </xdr:from>
    <xdr:to>
      <xdr:col>21</xdr:col>
      <xdr:colOff>412750</xdr:colOff>
      <xdr:row>56</xdr:row>
      <xdr:rowOff>4064</xdr:rowOff>
    </xdr:to>
    <xdr:sp macro="" textlink="">
      <xdr:nvSpPr>
        <xdr:cNvPr id="268" name="円/楕円 267"/>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14241</xdr:rowOff>
    </xdr:from>
    <xdr:ext cx="762000" cy="259045"/>
    <xdr:sp macro="" textlink="">
      <xdr:nvSpPr>
        <xdr:cNvPr id="269" name="テキスト ボックス 268"/>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0" name="円/楕円 269"/>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1" name="テキスト ボックス 270"/>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2" name="円/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3" name="テキスト ボックス 272"/>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a:t>
          </a:r>
          <a:r>
            <a:rPr kumimoji="1" lang="en-US" altLang="ja-JP" sz="1300">
              <a:latin typeface="ＭＳ Ｐゴシック"/>
            </a:rPr>
            <a:t>8.5</a:t>
          </a:r>
          <a:r>
            <a:rPr kumimoji="1" lang="ja-JP" altLang="en-US" sz="1300">
              <a:latin typeface="ＭＳ Ｐゴシック"/>
            </a:rPr>
            <a:t>％は類似団体平均を</a:t>
          </a:r>
          <a:r>
            <a:rPr kumimoji="1" lang="en-US" altLang="ja-JP" sz="1300">
              <a:latin typeface="ＭＳ Ｐゴシック"/>
            </a:rPr>
            <a:t>3.0</a:t>
          </a:r>
          <a:r>
            <a:rPr kumimoji="1" lang="ja-JP" altLang="en-US" sz="1300">
              <a:latin typeface="ＭＳ Ｐゴシック"/>
            </a:rPr>
            <a:t>ポイント下回っており、対前年度比も</a:t>
          </a:r>
          <a:r>
            <a:rPr kumimoji="1" lang="en-US" altLang="ja-JP" sz="1300">
              <a:latin typeface="ＭＳ Ｐゴシック"/>
            </a:rPr>
            <a:t>0.3</a:t>
          </a:r>
          <a:r>
            <a:rPr kumimoji="1" lang="ja-JP" altLang="en-US" sz="1300">
              <a:latin typeface="ＭＳ Ｐゴシック"/>
            </a:rPr>
            <a:t>ポイントの改善がみられた。</a:t>
          </a:r>
          <a:endParaRPr kumimoji="1" lang="en-US" altLang="ja-JP" sz="1300">
            <a:latin typeface="ＭＳ Ｐゴシック"/>
          </a:endParaRPr>
        </a:p>
        <a:p>
          <a:r>
            <a:rPr kumimoji="1" lang="ja-JP" altLang="en-US" sz="1300">
              <a:latin typeface="ＭＳ Ｐゴシック"/>
            </a:rPr>
            <a:t>　今後も単独補助金等の見直しを図り、補助費等の抑制に努める。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129286</xdr:rowOff>
    </xdr:to>
    <xdr:cxnSp macro="">
      <xdr:nvCxnSpPr>
        <xdr:cNvPr id="303" name="直線コネクタ 302"/>
        <xdr:cNvCxnSpPr/>
      </xdr:nvCxnSpPr>
      <xdr:spPr>
        <a:xfrm flipV="1">
          <a:off x="15671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129286</xdr:rowOff>
    </xdr:to>
    <xdr:cxnSp macro="">
      <xdr:nvCxnSpPr>
        <xdr:cNvPr id="306" name="直線コネクタ 305"/>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92710</xdr:rowOff>
    </xdr:to>
    <xdr:cxnSp macro="">
      <xdr:nvCxnSpPr>
        <xdr:cNvPr id="309" name="直線コネクタ 308"/>
        <xdr:cNvCxnSpPr/>
      </xdr:nvCxnSpPr>
      <xdr:spPr>
        <a:xfrm>
          <a:off x="13893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88138</xdr:rowOff>
    </xdr:to>
    <xdr:cxnSp macro="">
      <xdr:nvCxnSpPr>
        <xdr:cNvPr id="312" name="直線コネクタ 311"/>
        <xdr:cNvCxnSpPr/>
      </xdr:nvCxnSpPr>
      <xdr:spPr>
        <a:xfrm flipV="1">
          <a:off x="13004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6" name="円/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8" name="円/楕円 327"/>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9" name="テキスト ボックス 328"/>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地方債の発行抑制に努めてきた結果、ここ５年間で</a:t>
          </a:r>
          <a:r>
            <a:rPr kumimoji="1" lang="en-US" altLang="ja-JP" sz="1300">
              <a:latin typeface="ＭＳ Ｐゴシック"/>
            </a:rPr>
            <a:t>6.7</a:t>
          </a:r>
          <a:r>
            <a:rPr kumimoji="1" lang="ja-JP" altLang="en-US" sz="1300">
              <a:latin typeface="ＭＳ Ｐゴシック"/>
            </a:rPr>
            <a:t>ポイント改善され、類似団体平均を下回る</a:t>
          </a:r>
          <a:r>
            <a:rPr kumimoji="1" lang="en-US" altLang="ja-JP" sz="1300">
              <a:latin typeface="ＭＳ Ｐゴシック"/>
            </a:rPr>
            <a:t>16.5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しかしながら、近年は公共施設等の老朽化に伴う改修・更新事業に係る起債額が増加しており、この先数年はこの傾向が続くと見込まれるため、公債費の比率もやや上がる見込みである。</a:t>
          </a:r>
          <a:endParaRPr kumimoji="1" lang="en-US" altLang="ja-JP" sz="1300">
            <a:latin typeface="ＭＳ Ｐゴシック"/>
          </a:endParaRPr>
        </a:p>
        <a:p>
          <a:r>
            <a:rPr kumimoji="1" lang="ja-JP" altLang="en-US" sz="1300">
              <a:latin typeface="ＭＳ Ｐゴシック"/>
            </a:rPr>
            <a:t>　今後は、より一層事業の見直しと地方債発行の抑制を図り、現状の比率を維持できるよう努めなければならない。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77</xdr:row>
      <xdr:rowOff>5080</xdr:rowOff>
    </xdr:to>
    <xdr:cxnSp macro="">
      <xdr:nvCxnSpPr>
        <xdr:cNvPr id="363" name="直線コネクタ 362"/>
        <xdr:cNvCxnSpPr/>
      </xdr:nvCxnSpPr>
      <xdr:spPr>
        <a:xfrm flipV="1">
          <a:off x="3987800" y="13138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20320</xdr:rowOff>
    </xdr:to>
    <xdr:cxnSp macro="">
      <xdr:nvCxnSpPr>
        <xdr:cNvPr id="366" name="直線コネクタ 365"/>
        <xdr:cNvCxnSpPr/>
      </xdr:nvCxnSpPr>
      <xdr:spPr>
        <a:xfrm flipV="1">
          <a:off x="3098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73661</xdr:rowOff>
    </xdr:to>
    <xdr:cxnSp macro="">
      <xdr:nvCxnSpPr>
        <xdr:cNvPr id="369" name="直線コネクタ 368"/>
        <xdr:cNvCxnSpPr/>
      </xdr:nvCxnSpPr>
      <xdr:spPr>
        <a:xfrm flipV="1">
          <a:off x="2209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78</xdr:row>
      <xdr:rowOff>20320</xdr:rowOff>
    </xdr:to>
    <xdr:cxnSp macro="">
      <xdr:nvCxnSpPr>
        <xdr:cNvPr id="372" name="直線コネクタ 371"/>
        <xdr:cNvCxnSpPr/>
      </xdr:nvCxnSpPr>
      <xdr:spPr>
        <a:xfrm flipV="1">
          <a:off x="1320800" y="132753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86" name="円/楕円 385"/>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87" name="テキスト ボックス 386"/>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8" name="円/楕円 387"/>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9" name="テキスト ボックス 388"/>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0" name="円/楕円 38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1" name="テキスト ボックス 39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a:t>
          </a:r>
          <a:r>
            <a:rPr kumimoji="1" lang="en-US" altLang="ja-JP" sz="1300">
              <a:latin typeface="ＭＳ Ｐゴシック"/>
            </a:rPr>
            <a:t>60.9</a:t>
          </a:r>
          <a:r>
            <a:rPr kumimoji="1" lang="ja-JP" altLang="en-US" sz="1300">
              <a:latin typeface="ＭＳ Ｐゴシック"/>
            </a:rPr>
            <a:t>％は類似団体平均を</a:t>
          </a:r>
          <a:r>
            <a:rPr kumimoji="1" lang="en-US" altLang="ja-JP" sz="1300">
              <a:latin typeface="ＭＳ Ｐゴシック"/>
            </a:rPr>
            <a:t>1.0</a:t>
          </a:r>
          <a:r>
            <a:rPr kumimoji="1" lang="ja-JP" altLang="en-US" sz="1300">
              <a:latin typeface="ＭＳ Ｐゴシック"/>
            </a:rPr>
            <a:t>ポイント下回っており、中位に位置している。</a:t>
          </a:r>
          <a:endParaRPr kumimoji="1" lang="en-US" altLang="ja-JP" sz="1300">
            <a:latin typeface="ＭＳ Ｐゴシック"/>
          </a:endParaRPr>
        </a:p>
        <a:p>
          <a:r>
            <a:rPr kumimoji="1" lang="ja-JP" altLang="en-US" sz="1300">
              <a:latin typeface="ＭＳ Ｐゴシック"/>
            </a:rPr>
            <a:t>　今後は、類似団体と比べて比較的高い水準にある人件費と物件費の抑制を柱に、経常収支比率の健全化を図っていく。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165100</xdr:rowOff>
    </xdr:to>
    <xdr:cxnSp macro="">
      <xdr:nvCxnSpPr>
        <xdr:cNvPr id="424" name="直線コネクタ 423"/>
        <xdr:cNvCxnSpPr/>
      </xdr:nvCxnSpPr>
      <xdr:spPr>
        <a:xfrm flipV="1">
          <a:off x="15671800" y="133057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165100</xdr:rowOff>
    </xdr:to>
    <xdr:cxnSp macro="">
      <xdr:nvCxnSpPr>
        <xdr:cNvPr id="427" name="直線コネクタ 426"/>
        <xdr:cNvCxnSpPr/>
      </xdr:nvCxnSpPr>
      <xdr:spPr>
        <a:xfrm>
          <a:off x="14782800" y="13214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12700</xdr:rowOff>
    </xdr:to>
    <xdr:cxnSp macro="">
      <xdr:nvCxnSpPr>
        <xdr:cNvPr id="430" name="直線コネクタ 429"/>
        <xdr:cNvCxnSpPr/>
      </xdr:nvCxnSpPr>
      <xdr:spPr>
        <a:xfrm>
          <a:off x="13893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138430</xdr:rowOff>
    </xdr:to>
    <xdr:cxnSp macro="">
      <xdr:nvCxnSpPr>
        <xdr:cNvPr id="433" name="直線コネクタ 432"/>
        <xdr:cNvCxnSpPr/>
      </xdr:nvCxnSpPr>
      <xdr:spPr>
        <a:xfrm flipV="1">
          <a:off x="13004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3" name="円/楕円 442"/>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44"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5" name="円/楕円 444"/>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54627</xdr:rowOff>
    </xdr:from>
    <xdr:ext cx="736600" cy="259045"/>
    <xdr:sp macro="" textlink="">
      <xdr:nvSpPr>
        <xdr:cNvPr id="446" name="テキスト ボックス 445"/>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7" name="円/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48" name="テキスト ボックス 447"/>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9" name="円/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0" name="テキスト ボックス 44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1" name="円/楕円 450"/>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2" name="テキスト ボックス 451"/>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135075</xdr:rowOff>
    </xdr:from>
    <xdr:to>
      <xdr:col>4</xdr:col>
      <xdr:colOff>1117600</xdr:colOff>
      <xdr:row>17</xdr:row>
      <xdr:rowOff>139179</xdr:rowOff>
    </xdr:to>
    <xdr:cxnSp macro="">
      <xdr:nvCxnSpPr>
        <xdr:cNvPr id="49" name="直線コネクタ 48"/>
        <xdr:cNvCxnSpPr/>
      </xdr:nvCxnSpPr>
      <xdr:spPr bwMode="auto">
        <a:xfrm>
          <a:off x="5003800" y="3097350"/>
          <a:ext cx="647700" cy="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123956</xdr:rowOff>
    </xdr:from>
    <xdr:ext cx="762000" cy="259045"/>
    <xdr:sp macro="" textlink="">
      <xdr:nvSpPr>
        <xdr:cNvPr id="50" name="人口1人当たり決算額の推移平均値テキスト130"/>
        <xdr:cNvSpPr txBox="1"/>
      </xdr:nvSpPr>
      <xdr:spPr>
        <a:xfrm>
          <a:off x="5740400" y="308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135075</xdr:rowOff>
    </xdr:from>
    <xdr:to>
      <xdr:col>4</xdr:col>
      <xdr:colOff>469900</xdr:colOff>
      <xdr:row>17</xdr:row>
      <xdr:rowOff>138407</xdr:rowOff>
    </xdr:to>
    <xdr:cxnSp macro="">
      <xdr:nvCxnSpPr>
        <xdr:cNvPr id="52" name="直線コネクタ 51"/>
        <xdr:cNvCxnSpPr/>
      </xdr:nvCxnSpPr>
      <xdr:spPr bwMode="auto">
        <a:xfrm flipV="1">
          <a:off x="4305300" y="3097350"/>
          <a:ext cx="698500" cy="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138407</xdr:rowOff>
    </xdr:from>
    <xdr:to>
      <xdr:col>3</xdr:col>
      <xdr:colOff>904875</xdr:colOff>
      <xdr:row>17</xdr:row>
      <xdr:rowOff>144135</xdr:rowOff>
    </xdr:to>
    <xdr:cxnSp macro="">
      <xdr:nvCxnSpPr>
        <xdr:cNvPr id="55" name="直線コネクタ 54"/>
        <xdr:cNvCxnSpPr/>
      </xdr:nvCxnSpPr>
      <xdr:spPr bwMode="auto">
        <a:xfrm flipV="1">
          <a:off x="3606800" y="3100682"/>
          <a:ext cx="698500" cy="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126369</xdr:rowOff>
    </xdr:from>
    <xdr:to>
      <xdr:col>3</xdr:col>
      <xdr:colOff>206375</xdr:colOff>
      <xdr:row>17</xdr:row>
      <xdr:rowOff>144135</xdr:rowOff>
    </xdr:to>
    <xdr:cxnSp macro="">
      <xdr:nvCxnSpPr>
        <xdr:cNvPr id="58" name="直線コネクタ 57"/>
        <xdr:cNvCxnSpPr/>
      </xdr:nvCxnSpPr>
      <xdr:spPr bwMode="auto">
        <a:xfrm>
          <a:off x="2908300" y="3088644"/>
          <a:ext cx="6985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88379</xdr:rowOff>
    </xdr:from>
    <xdr:to>
      <xdr:col>5</xdr:col>
      <xdr:colOff>34925</xdr:colOff>
      <xdr:row>18</xdr:row>
      <xdr:rowOff>18529</xdr:rowOff>
    </xdr:to>
    <xdr:sp macro="" textlink="">
      <xdr:nvSpPr>
        <xdr:cNvPr id="68" name="円/楕円 67"/>
        <xdr:cNvSpPr/>
      </xdr:nvSpPr>
      <xdr:spPr bwMode="auto">
        <a:xfrm>
          <a:off x="5600700" y="30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104906</xdr:rowOff>
    </xdr:from>
    <xdr:ext cx="762000" cy="259045"/>
    <xdr:sp macro="" textlink="">
      <xdr:nvSpPr>
        <xdr:cNvPr id="69" name="人口1人当たり決算額の推移該当値テキスト130"/>
        <xdr:cNvSpPr txBox="1"/>
      </xdr:nvSpPr>
      <xdr:spPr>
        <a:xfrm>
          <a:off x="5740400" y="28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84275</xdr:rowOff>
    </xdr:from>
    <xdr:to>
      <xdr:col>4</xdr:col>
      <xdr:colOff>520700</xdr:colOff>
      <xdr:row>18</xdr:row>
      <xdr:rowOff>14425</xdr:rowOff>
    </xdr:to>
    <xdr:sp macro="" textlink="">
      <xdr:nvSpPr>
        <xdr:cNvPr id="70" name="円/楕円 69"/>
        <xdr:cNvSpPr/>
      </xdr:nvSpPr>
      <xdr:spPr bwMode="auto">
        <a:xfrm>
          <a:off x="4953000" y="30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24602</xdr:rowOff>
    </xdr:from>
    <xdr:ext cx="736600" cy="259045"/>
    <xdr:sp macro="" textlink="">
      <xdr:nvSpPr>
        <xdr:cNvPr id="71" name="テキスト ボックス 70"/>
        <xdr:cNvSpPr txBox="1"/>
      </xdr:nvSpPr>
      <xdr:spPr>
        <a:xfrm>
          <a:off x="4622800" y="281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87607</xdr:rowOff>
    </xdr:from>
    <xdr:to>
      <xdr:col>3</xdr:col>
      <xdr:colOff>955675</xdr:colOff>
      <xdr:row>18</xdr:row>
      <xdr:rowOff>17757</xdr:rowOff>
    </xdr:to>
    <xdr:sp macro="" textlink="">
      <xdr:nvSpPr>
        <xdr:cNvPr id="72" name="円/楕円 71"/>
        <xdr:cNvSpPr/>
      </xdr:nvSpPr>
      <xdr:spPr bwMode="auto">
        <a:xfrm>
          <a:off x="4254500" y="304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27934</xdr:rowOff>
    </xdr:from>
    <xdr:ext cx="762000" cy="259045"/>
    <xdr:sp macro="" textlink="">
      <xdr:nvSpPr>
        <xdr:cNvPr id="73" name="テキスト ボックス 72"/>
        <xdr:cNvSpPr txBox="1"/>
      </xdr:nvSpPr>
      <xdr:spPr>
        <a:xfrm>
          <a:off x="3924300" y="28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93335</xdr:rowOff>
    </xdr:from>
    <xdr:to>
      <xdr:col>3</xdr:col>
      <xdr:colOff>257175</xdr:colOff>
      <xdr:row>18</xdr:row>
      <xdr:rowOff>23485</xdr:rowOff>
    </xdr:to>
    <xdr:sp macro="" textlink="">
      <xdr:nvSpPr>
        <xdr:cNvPr id="74" name="円/楕円 73"/>
        <xdr:cNvSpPr/>
      </xdr:nvSpPr>
      <xdr:spPr bwMode="auto">
        <a:xfrm>
          <a:off x="3556000" y="305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33662</xdr:rowOff>
    </xdr:from>
    <xdr:ext cx="762000" cy="259045"/>
    <xdr:sp macro="" textlink="">
      <xdr:nvSpPr>
        <xdr:cNvPr id="75" name="テキスト ボックス 74"/>
        <xdr:cNvSpPr txBox="1"/>
      </xdr:nvSpPr>
      <xdr:spPr>
        <a:xfrm>
          <a:off x="3225800" y="28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75569</xdr:rowOff>
    </xdr:from>
    <xdr:to>
      <xdr:col>2</xdr:col>
      <xdr:colOff>692150</xdr:colOff>
      <xdr:row>18</xdr:row>
      <xdr:rowOff>5719</xdr:rowOff>
    </xdr:to>
    <xdr:sp macro="" textlink="">
      <xdr:nvSpPr>
        <xdr:cNvPr id="76" name="円/楕円 75"/>
        <xdr:cNvSpPr/>
      </xdr:nvSpPr>
      <xdr:spPr bwMode="auto">
        <a:xfrm>
          <a:off x="2857500" y="303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15896</xdr:rowOff>
    </xdr:from>
    <xdr:ext cx="762000" cy="259045"/>
    <xdr:sp macro="" textlink="">
      <xdr:nvSpPr>
        <xdr:cNvPr id="77" name="テキスト ボックス 76"/>
        <xdr:cNvSpPr txBox="1"/>
      </xdr:nvSpPr>
      <xdr:spPr>
        <a:xfrm>
          <a:off x="2527300" y="28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178801</xdr:rowOff>
    </xdr:from>
    <xdr:to>
      <xdr:col>4</xdr:col>
      <xdr:colOff>1117600</xdr:colOff>
      <xdr:row>35</xdr:row>
      <xdr:rowOff>207718</xdr:rowOff>
    </xdr:to>
    <xdr:cxnSp macro="">
      <xdr:nvCxnSpPr>
        <xdr:cNvPr id="110" name="直線コネクタ 109"/>
        <xdr:cNvCxnSpPr/>
      </xdr:nvCxnSpPr>
      <xdr:spPr bwMode="auto">
        <a:xfrm flipV="1">
          <a:off x="5003800" y="6789151"/>
          <a:ext cx="647700" cy="2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206934</xdr:rowOff>
    </xdr:from>
    <xdr:to>
      <xdr:col>4</xdr:col>
      <xdr:colOff>469900</xdr:colOff>
      <xdr:row>35</xdr:row>
      <xdr:rowOff>207718</xdr:rowOff>
    </xdr:to>
    <xdr:cxnSp macro="">
      <xdr:nvCxnSpPr>
        <xdr:cNvPr id="113" name="直線コネクタ 112"/>
        <xdr:cNvCxnSpPr/>
      </xdr:nvCxnSpPr>
      <xdr:spPr bwMode="auto">
        <a:xfrm>
          <a:off x="4305300" y="6817284"/>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115319</xdr:rowOff>
    </xdr:from>
    <xdr:to>
      <xdr:col>3</xdr:col>
      <xdr:colOff>904875</xdr:colOff>
      <xdr:row>35</xdr:row>
      <xdr:rowOff>206934</xdr:rowOff>
    </xdr:to>
    <xdr:cxnSp macro="">
      <xdr:nvCxnSpPr>
        <xdr:cNvPr id="116" name="直線コネクタ 115"/>
        <xdr:cNvCxnSpPr/>
      </xdr:nvCxnSpPr>
      <xdr:spPr bwMode="auto">
        <a:xfrm>
          <a:off x="3606800" y="6725669"/>
          <a:ext cx="698500" cy="9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230167</xdr:rowOff>
    </xdr:from>
    <xdr:to>
      <xdr:col>3</xdr:col>
      <xdr:colOff>206375</xdr:colOff>
      <xdr:row>35</xdr:row>
      <xdr:rowOff>115319</xdr:rowOff>
    </xdr:to>
    <xdr:cxnSp macro="">
      <xdr:nvCxnSpPr>
        <xdr:cNvPr id="119" name="直線コネクタ 118"/>
        <xdr:cNvCxnSpPr/>
      </xdr:nvCxnSpPr>
      <xdr:spPr bwMode="auto">
        <a:xfrm>
          <a:off x="2908300" y="6497617"/>
          <a:ext cx="698500" cy="22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128001</xdr:rowOff>
    </xdr:from>
    <xdr:to>
      <xdr:col>5</xdr:col>
      <xdr:colOff>34925</xdr:colOff>
      <xdr:row>35</xdr:row>
      <xdr:rowOff>229601</xdr:rowOff>
    </xdr:to>
    <xdr:sp macro="" textlink="">
      <xdr:nvSpPr>
        <xdr:cNvPr id="129" name="円/楕円 128"/>
        <xdr:cNvSpPr/>
      </xdr:nvSpPr>
      <xdr:spPr bwMode="auto">
        <a:xfrm>
          <a:off x="5600700" y="673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315978</xdr:rowOff>
    </xdr:from>
    <xdr:ext cx="762000" cy="259045"/>
    <xdr:sp macro="" textlink="">
      <xdr:nvSpPr>
        <xdr:cNvPr id="130" name="人口1人当たり決算額の推移該当値テキスト445"/>
        <xdr:cNvSpPr txBox="1"/>
      </xdr:nvSpPr>
      <xdr:spPr>
        <a:xfrm>
          <a:off x="5740400" y="65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156918</xdr:rowOff>
    </xdr:from>
    <xdr:to>
      <xdr:col>4</xdr:col>
      <xdr:colOff>520700</xdr:colOff>
      <xdr:row>35</xdr:row>
      <xdr:rowOff>258518</xdr:rowOff>
    </xdr:to>
    <xdr:sp macro="" textlink="">
      <xdr:nvSpPr>
        <xdr:cNvPr id="131" name="円/楕円 130"/>
        <xdr:cNvSpPr/>
      </xdr:nvSpPr>
      <xdr:spPr bwMode="auto">
        <a:xfrm>
          <a:off x="4953000" y="67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268695</xdr:rowOff>
    </xdr:from>
    <xdr:ext cx="736600" cy="259045"/>
    <xdr:sp macro="" textlink="">
      <xdr:nvSpPr>
        <xdr:cNvPr id="132" name="テキスト ボックス 131"/>
        <xdr:cNvSpPr txBox="1"/>
      </xdr:nvSpPr>
      <xdr:spPr>
        <a:xfrm>
          <a:off x="4622800" y="653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156134</xdr:rowOff>
    </xdr:from>
    <xdr:to>
      <xdr:col>3</xdr:col>
      <xdr:colOff>955675</xdr:colOff>
      <xdr:row>35</xdr:row>
      <xdr:rowOff>257734</xdr:rowOff>
    </xdr:to>
    <xdr:sp macro="" textlink="">
      <xdr:nvSpPr>
        <xdr:cNvPr id="133" name="円/楕円 132"/>
        <xdr:cNvSpPr/>
      </xdr:nvSpPr>
      <xdr:spPr bwMode="auto">
        <a:xfrm>
          <a:off x="4254500" y="676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242511</xdr:rowOff>
    </xdr:from>
    <xdr:ext cx="762000" cy="259045"/>
    <xdr:sp macro="" textlink="">
      <xdr:nvSpPr>
        <xdr:cNvPr id="134" name="テキスト ボックス 133"/>
        <xdr:cNvSpPr txBox="1"/>
      </xdr:nvSpPr>
      <xdr:spPr>
        <a:xfrm>
          <a:off x="3924300" y="685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64519</xdr:rowOff>
    </xdr:from>
    <xdr:to>
      <xdr:col>3</xdr:col>
      <xdr:colOff>257175</xdr:colOff>
      <xdr:row>35</xdr:row>
      <xdr:rowOff>166119</xdr:rowOff>
    </xdr:to>
    <xdr:sp macro="" textlink="">
      <xdr:nvSpPr>
        <xdr:cNvPr id="135" name="円/楕円 134"/>
        <xdr:cNvSpPr/>
      </xdr:nvSpPr>
      <xdr:spPr bwMode="auto">
        <a:xfrm>
          <a:off x="3556000" y="667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176296</xdr:rowOff>
    </xdr:from>
    <xdr:ext cx="762000" cy="259045"/>
    <xdr:sp macro="" textlink="">
      <xdr:nvSpPr>
        <xdr:cNvPr id="136" name="テキスト ボックス 135"/>
        <xdr:cNvSpPr txBox="1"/>
      </xdr:nvSpPr>
      <xdr:spPr>
        <a:xfrm>
          <a:off x="3225800" y="644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179367</xdr:rowOff>
    </xdr:from>
    <xdr:to>
      <xdr:col>2</xdr:col>
      <xdr:colOff>692150</xdr:colOff>
      <xdr:row>34</xdr:row>
      <xdr:rowOff>280967</xdr:rowOff>
    </xdr:to>
    <xdr:sp macro="" textlink="">
      <xdr:nvSpPr>
        <xdr:cNvPr id="137" name="円/楕円 136"/>
        <xdr:cNvSpPr/>
      </xdr:nvSpPr>
      <xdr:spPr bwMode="auto">
        <a:xfrm>
          <a:off x="2857500" y="644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291144</xdr:rowOff>
    </xdr:from>
    <xdr:ext cx="762000" cy="259045"/>
    <xdr:sp macro="" textlink="">
      <xdr:nvSpPr>
        <xdr:cNvPr id="138" name="テキスト ボックス 137"/>
        <xdr:cNvSpPr txBox="1"/>
      </xdr:nvSpPr>
      <xdr:spPr>
        <a:xfrm>
          <a:off x="2527300" y="62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145343</xdr:rowOff>
    </xdr:from>
    <xdr:to>
      <xdr:col>6</xdr:col>
      <xdr:colOff>511175</xdr:colOff>
      <xdr:row>37</xdr:row>
      <xdr:rowOff>146689</xdr:rowOff>
    </xdr:to>
    <xdr:cxnSp macro="">
      <xdr:nvCxnSpPr>
        <xdr:cNvPr id="63" name="直線コネクタ 62"/>
        <xdr:cNvCxnSpPr/>
      </xdr:nvCxnSpPr>
      <xdr:spPr>
        <a:xfrm flipV="1">
          <a:off x="3797300" y="6488993"/>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146689</xdr:rowOff>
    </xdr:from>
    <xdr:to>
      <xdr:col>5</xdr:col>
      <xdr:colOff>358775</xdr:colOff>
      <xdr:row>37</xdr:row>
      <xdr:rowOff>151303</xdr:rowOff>
    </xdr:to>
    <xdr:cxnSp macro="">
      <xdr:nvCxnSpPr>
        <xdr:cNvPr id="66" name="直線コネクタ 65"/>
        <xdr:cNvCxnSpPr/>
      </xdr:nvCxnSpPr>
      <xdr:spPr>
        <a:xfrm flipV="1">
          <a:off x="2908300" y="649033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151303</xdr:rowOff>
    </xdr:from>
    <xdr:to>
      <xdr:col>4</xdr:col>
      <xdr:colOff>155575</xdr:colOff>
      <xdr:row>37</xdr:row>
      <xdr:rowOff>162913</xdr:rowOff>
    </xdr:to>
    <xdr:cxnSp macro="">
      <xdr:nvCxnSpPr>
        <xdr:cNvPr id="69" name="直線コネクタ 68"/>
        <xdr:cNvCxnSpPr/>
      </xdr:nvCxnSpPr>
      <xdr:spPr>
        <a:xfrm flipV="1">
          <a:off x="2019300" y="649495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118349</xdr:rowOff>
    </xdr:from>
    <xdr:to>
      <xdr:col>2</xdr:col>
      <xdr:colOff>638175</xdr:colOff>
      <xdr:row>37</xdr:row>
      <xdr:rowOff>162913</xdr:rowOff>
    </xdr:to>
    <xdr:cxnSp macro="">
      <xdr:nvCxnSpPr>
        <xdr:cNvPr id="72" name="直線コネクタ 71"/>
        <xdr:cNvCxnSpPr/>
      </xdr:nvCxnSpPr>
      <xdr:spPr>
        <a:xfrm>
          <a:off x="1130300" y="6461999"/>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94543</xdr:rowOff>
    </xdr:from>
    <xdr:to>
      <xdr:col>6</xdr:col>
      <xdr:colOff>561975</xdr:colOff>
      <xdr:row>38</xdr:row>
      <xdr:rowOff>24693</xdr:rowOff>
    </xdr:to>
    <xdr:sp macro="" textlink="">
      <xdr:nvSpPr>
        <xdr:cNvPr id="82" name="円/楕円 81"/>
        <xdr:cNvSpPr/>
      </xdr:nvSpPr>
      <xdr:spPr>
        <a:xfrm>
          <a:off x="4584700" y="64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117420</xdr:rowOff>
    </xdr:from>
    <xdr:ext cx="599010" cy="259045"/>
    <xdr:sp macro="" textlink="">
      <xdr:nvSpPr>
        <xdr:cNvPr id="83" name="人件費該当値テキスト"/>
        <xdr:cNvSpPr txBox="1"/>
      </xdr:nvSpPr>
      <xdr:spPr>
        <a:xfrm>
          <a:off x="4686300" y="628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95889</xdr:rowOff>
    </xdr:from>
    <xdr:to>
      <xdr:col>5</xdr:col>
      <xdr:colOff>409575</xdr:colOff>
      <xdr:row>38</xdr:row>
      <xdr:rowOff>26039</xdr:rowOff>
    </xdr:to>
    <xdr:sp macro="" textlink="">
      <xdr:nvSpPr>
        <xdr:cNvPr id="84" name="円/楕円 83"/>
        <xdr:cNvSpPr/>
      </xdr:nvSpPr>
      <xdr:spPr>
        <a:xfrm>
          <a:off x="3746500" y="6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42566</xdr:rowOff>
    </xdr:from>
    <xdr:ext cx="599010" cy="259045"/>
    <xdr:sp macro="" textlink="">
      <xdr:nvSpPr>
        <xdr:cNvPr id="85" name="テキスト ボックス 84"/>
        <xdr:cNvSpPr txBox="1"/>
      </xdr:nvSpPr>
      <xdr:spPr>
        <a:xfrm>
          <a:off x="3497794" y="62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100503</xdr:rowOff>
    </xdr:from>
    <xdr:to>
      <xdr:col>4</xdr:col>
      <xdr:colOff>206375</xdr:colOff>
      <xdr:row>38</xdr:row>
      <xdr:rowOff>30653</xdr:rowOff>
    </xdr:to>
    <xdr:sp macro="" textlink="">
      <xdr:nvSpPr>
        <xdr:cNvPr id="86" name="円/楕円 85"/>
        <xdr:cNvSpPr/>
      </xdr:nvSpPr>
      <xdr:spPr>
        <a:xfrm>
          <a:off x="2857500" y="64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47180</xdr:rowOff>
    </xdr:from>
    <xdr:ext cx="599010" cy="259045"/>
    <xdr:sp macro="" textlink="">
      <xdr:nvSpPr>
        <xdr:cNvPr id="87" name="テキスト ボックス 86"/>
        <xdr:cNvSpPr txBox="1"/>
      </xdr:nvSpPr>
      <xdr:spPr>
        <a:xfrm>
          <a:off x="2608794" y="62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112113</xdr:rowOff>
    </xdr:from>
    <xdr:to>
      <xdr:col>3</xdr:col>
      <xdr:colOff>3175</xdr:colOff>
      <xdr:row>38</xdr:row>
      <xdr:rowOff>42263</xdr:rowOff>
    </xdr:to>
    <xdr:sp macro="" textlink="">
      <xdr:nvSpPr>
        <xdr:cNvPr id="88" name="円/楕円 87"/>
        <xdr:cNvSpPr/>
      </xdr:nvSpPr>
      <xdr:spPr>
        <a:xfrm>
          <a:off x="1968500" y="6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58790</xdr:rowOff>
    </xdr:from>
    <xdr:ext cx="599010" cy="259045"/>
    <xdr:sp macro="" textlink="">
      <xdr:nvSpPr>
        <xdr:cNvPr id="89" name="テキスト ボックス 88"/>
        <xdr:cNvSpPr txBox="1"/>
      </xdr:nvSpPr>
      <xdr:spPr>
        <a:xfrm>
          <a:off x="1719794" y="62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67549</xdr:rowOff>
    </xdr:from>
    <xdr:to>
      <xdr:col>1</xdr:col>
      <xdr:colOff>485775</xdr:colOff>
      <xdr:row>37</xdr:row>
      <xdr:rowOff>169149</xdr:rowOff>
    </xdr:to>
    <xdr:sp macro="" textlink="">
      <xdr:nvSpPr>
        <xdr:cNvPr id="90" name="円/楕円 89"/>
        <xdr:cNvSpPr/>
      </xdr:nvSpPr>
      <xdr:spPr>
        <a:xfrm>
          <a:off x="1079500" y="64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14226</xdr:rowOff>
    </xdr:from>
    <xdr:ext cx="599010" cy="259045"/>
    <xdr:sp macro="" textlink="">
      <xdr:nvSpPr>
        <xdr:cNvPr id="91" name="テキスト ボックス 90"/>
        <xdr:cNvSpPr txBox="1"/>
      </xdr:nvSpPr>
      <xdr:spPr>
        <a:xfrm>
          <a:off x="830794" y="618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129531</xdr:rowOff>
    </xdr:from>
    <xdr:to>
      <xdr:col>6</xdr:col>
      <xdr:colOff>511175</xdr:colOff>
      <xdr:row>57</xdr:row>
      <xdr:rowOff>143632</xdr:rowOff>
    </xdr:to>
    <xdr:cxnSp macro="">
      <xdr:nvCxnSpPr>
        <xdr:cNvPr id="122" name="直線コネクタ 121"/>
        <xdr:cNvCxnSpPr/>
      </xdr:nvCxnSpPr>
      <xdr:spPr>
        <a:xfrm flipV="1">
          <a:off x="3797300" y="9902181"/>
          <a:ext cx="8382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143632</xdr:rowOff>
    </xdr:from>
    <xdr:to>
      <xdr:col>5</xdr:col>
      <xdr:colOff>358775</xdr:colOff>
      <xdr:row>57</xdr:row>
      <xdr:rowOff>167561</xdr:rowOff>
    </xdr:to>
    <xdr:cxnSp macro="">
      <xdr:nvCxnSpPr>
        <xdr:cNvPr id="125" name="直線コネクタ 124"/>
        <xdr:cNvCxnSpPr/>
      </xdr:nvCxnSpPr>
      <xdr:spPr>
        <a:xfrm flipV="1">
          <a:off x="2908300" y="9916282"/>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167561</xdr:rowOff>
    </xdr:from>
    <xdr:to>
      <xdr:col>4</xdr:col>
      <xdr:colOff>155575</xdr:colOff>
      <xdr:row>58</xdr:row>
      <xdr:rowOff>19837</xdr:rowOff>
    </xdr:to>
    <xdr:cxnSp macro="">
      <xdr:nvCxnSpPr>
        <xdr:cNvPr id="128" name="直線コネクタ 127"/>
        <xdr:cNvCxnSpPr/>
      </xdr:nvCxnSpPr>
      <xdr:spPr>
        <a:xfrm flipV="1">
          <a:off x="2019300" y="9940211"/>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19837</xdr:rowOff>
    </xdr:from>
    <xdr:to>
      <xdr:col>2</xdr:col>
      <xdr:colOff>638175</xdr:colOff>
      <xdr:row>58</xdr:row>
      <xdr:rowOff>26523</xdr:rowOff>
    </xdr:to>
    <xdr:cxnSp macro="">
      <xdr:nvCxnSpPr>
        <xdr:cNvPr id="131" name="直線コネクタ 130"/>
        <xdr:cNvCxnSpPr/>
      </xdr:nvCxnSpPr>
      <xdr:spPr>
        <a:xfrm flipV="1">
          <a:off x="1130300" y="996393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78731</xdr:rowOff>
    </xdr:from>
    <xdr:to>
      <xdr:col>6</xdr:col>
      <xdr:colOff>561975</xdr:colOff>
      <xdr:row>58</xdr:row>
      <xdr:rowOff>8881</xdr:rowOff>
    </xdr:to>
    <xdr:sp macro="" textlink="">
      <xdr:nvSpPr>
        <xdr:cNvPr id="141" name="円/楕円 140"/>
        <xdr:cNvSpPr/>
      </xdr:nvSpPr>
      <xdr:spPr>
        <a:xfrm>
          <a:off x="45847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101608</xdr:rowOff>
    </xdr:from>
    <xdr:ext cx="599010" cy="259045"/>
    <xdr:sp macro="" textlink="">
      <xdr:nvSpPr>
        <xdr:cNvPr id="142" name="物件費該当値テキスト"/>
        <xdr:cNvSpPr txBox="1"/>
      </xdr:nvSpPr>
      <xdr:spPr>
        <a:xfrm>
          <a:off x="4686300" y="970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92832</xdr:rowOff>
    </xdr:from>
    <xdr:to>
      <xdr:col>5</xdr:col>
      <xdr:colOff>409575</xdr:colOff>
      <xdr:row>58</xdr:row>
      <xdr:rowOff>22982</xdr:rowOff>
    </xdr:to>
    <xdr:sp macro="" textlink="">
      <xdr:nvSpPr>
        <xdr:cNvPr id="143" name="円/楕円 142"/>
        <xdr:cNvSpPr/>
      </xdr:nvSpPr>
      <xdr:spPr>
        <a:xfrm>
          <a:off x="3746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14109</xdr:rowOff>
    </xdr:from>
    <xdr:ext cx="599010" cy="259045"/>
    <xdr:sp macro="" textlink="">
      <xdr:nvSpPr>
        <xdr:cNvPr id="144" name="テキスト ボックス 143"/>
        <xdr:cNvSpPr txBox="1"/>
      </xdr:nvSpPr>
      <xdr:spPr>
        <a:xfrm>
          <a:off x="3497794"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116761</xdr:rowOff>
    </xdr:from>
    <xdr:to>
      <xdr:col>4</xdr:col>
      <xdr:colOff>206375</xdr:colOff>
      <xdr:row>58</xdr:row>
      <xdr:rowOff>46911</xdr:rowOff>
    </xdr:to>
    <xdr:sp macro="" textlink="">
      <xdr:nvSpPr>
        <xdr:cNvPr id="145" name="円/楕円 144"/>
        <xdr:cNvSpPr/>
      </xdr:nvSpPr>
      <xdr:spPr>
        <a:xfrm>
          <a:off x="2857500" y="98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63438</xdr:rowOff>
    </xdr:from>
    <xdr:ext cx="599010" cy="259045"/>
    <xdr:sp macro="" textlink="">
      <xdr:nvSpPr>
        <xdr:cNvPr id="146" name="テキスト ボックス 145"/>
        <xdr:cNvSpPr txBox="1"/>
      </xdr:nvSpPr>
      <xdr:spPr>
        <a:xfrm>
          <a:off x="2608794" y="96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140487</xdr:rowOff>
    </xdr:from>
    <xdr:to>
      <xdr:col>3</xdr:col>
      <xdr:colOff>3175</xdr:colOff>
      <xdr:row>58</xdr:row>
      <xdr:rowOff>70637</xdr:rowOff>
    </xdr:to>
    <xdr:sp macro="" textlink="">
      <xdr:nvSpPr>
        <xdr:cNvPr id="147" name="円/楕円 146"/>
        <xdr:cNvSpPr/>
      </xdr:nvSpPr>
      <xdr:spPr>
        <a:xfrm>
          <a:off x="1968500" y="9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61764</xdr:rowOff>
    </xdr:from>
    <xdr:ext cx="599010" cy="259045"/>
    <xdr:sp macro="" textlink="">
      <xdr:nvSpPr>
        <xdr:cNvPr id="148" name="テキスト ボックス 147"/>
        <xdr:cNvSpPr txBox="1"/>
      </xdr:nvSpPr>
      <xdr:spPr>
        <a:xfrm>
          <a:off x="1719794" y="100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147173</xdr:rowOff>
    </xdr:from>
    <xdr:to>
      <xdr:col>1</xdr:col>
      <xdr:colOff>485775</xdr:colOff>
      <xdr:row>58</xdr:row>
      <xdr:rowOff>77323</xdr:rowOff>
    </xdr:to>
    <xdr:sp macro="" textlink="">
      <xdr:nvSpPr>
        <xdr:cNvPr id="149" name="円/楕円 148"/>
        <xdr:cNvSpPr/>
      </xdr:nvSpPr>
      <xdr:spPr>
        <a:xfrm>
          <a:off x="1079500" y="9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68450</xdr:rowOff>
    </xdr:from>
    <xdr:ext cx="599010" cy="259045"/>
    <xdr:sp macro="" textlink="">
      <xdr:nvSpPr>
        <xdr:cNvPr id="150" name="テキスト ボックス 149"/>
        <xdr:cNvSpPr txBox="1"/>
      </xdr:nvSpPr>
      <xdr:spPr>
        <a:xfrm>
          <a:off x="830794" y="1001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146214</xdr:rowOff>
    </xdr:from>
    <xdr:to>
      <xdr:col>6</xdr:col>
      <xdr:colOff>511175</xdr:colOff>
      <xdr:row>77</xdr:row>
      <xdr:rowOff>147028</xdr:rowOff>
    </xdr:to>
    <xdr:cxnSp macro="">
      <xdr:nvCxnSpPr>
        <xdr:cNvPr id="179" name="直線コネクタ 178"/>
        <xdr:cNvCxnSpPr/>
      </xdr:nvCxnSpPr>
      <xdr:spPr>
        <a:xfrm>
          <a:off x="3797300" y="13347864"/>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146214</xdr:rowOff>
    </xdr:from>
    <xdr:to>
      <xdr:col>5</xdr:col>
      <xdr:colOff>358775</xdr:colOff>
      <xdr:row>77</xdr:row>
      <xdr:rowOff>157987</xdr:rowOff>
    </xdr:to>
    <xdr:cxnSp macro="">
      <xdr:nvCxnSpPr>
        <xdr:cNvPr id="182" name="直線コネクタ 181"/>
        <xdr:cNvCxnSpPr/>
      </xdr:nvCxnSpPr>
      <xdr:spPr>
        <a:xfrm flipV="1">
          <a:off x="2908300" y="1334786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80366</xdr:rowOff>
    </xdr:from>
    <xdr:to>
      <xdr:col>4</xdr:col>
      <xdr:colOff>155575</xdr:colOff>
      <xdr:row>77</xdr:row>
      <xdr:rowOff>157987</xdr:rowOff>
    </xdr:to>
    <xdr:cxnSp macro="">
      <xdr:nvCxnSpPr>
        <xdr:cNvPr id="185" name="直線コネクタ 184"/>
        <xdr:cNvCxnSpPr/>
      </xdr:nvCxnSpPr>
      <xdr:spPr>
        <a:xfrm>
          <a:off x="2019300" y="13282016"/>
          <a:ext cx="8890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80366</xdr:rowOff>
    </xdr:from>
    <xdr:to>
      <xdr:col>2</xdr:col>
      <xdr:colOff>638175</xdr:colOff>
      <xdr:row>78</xdr:row>
      <xdr:rowOff>23964</xdr:rowOff>
    </xdr:to>
    <xdr:cxnSp macro="">
      <xdr:nvCxnSpPr>
        <xdr:cNvPr id="188" name="直線コネクタ 187"/>
        <xdr:cNvCxnSpPr/>
      </xdr:nvCxnSpPr>
      <xdr:spPr>
        <a:xfrm flipV="1">
          <a:off x="1130300" y="13282016"/>
          <a:ext cx="889000" cy="1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96228</xdr:rowOff>
    </xdr:from>
    <xdr:to>
      <xdr:col>6</xdr:col>
      <xdr:colOff>561975</xdr:colOff>
      <xdr:row>78</xdr:row>
      <xdr:rowOff>26378</xdr:rowOff>
    </xdr:to>
    <xdr:sp macro="" textlink="">
      <xdr:nvSpPr>
        <xdr:cNvPr id="198" name="円/楕円 197"/>
        <xdr:cNvSpPr/>
      </xdr:nvSpPr>
      <xdr:spPr>
        <a:xfrm>
          <a:off x="4584700" y="132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74655</xdr:rowOff>
    </xdr:from>
    <xdr:ext cx="534377" cy="259045"/>
    <xdr:sp macro="" textlink="">
      <xdr:nvSpPr>
        <xdr:cNvPr id="199" name="維持補修費該当値テキスト"/>
        <xdr:cNvSpPr txBox="1"/>
      </xdr:nvSpPr>
      <xdr:spPr>
        <a:xfrm>
          <a:off x="4686300" y="132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95414</xdr:rowOff>
    </xdr:from>
    <xdr:to>
      <xdr:col>5</xdr:col>
      <xdr:colOff>409575</xdr:colOff>
      <xdr:row>78</xdr:row>
      <xdr:rowOff>25564</xdr:rowOff>
    </xdr:to>
    <xdr:sp macro="" textlink="">
      <xdr:nvSpPr>
        <xdr:cNvPr id="200" name="円/楕円 199"/>
        <xdr:cNvSpPr/>
      </xdr:nvSpPr>
      <xdr:spPr>
        <a:xfrm>
          <a:off x="3746500" y="132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16691</xdr:rowOff>
    </xdr:from>
    <xdr:ext cx="534377" cy="259045"/>
    <xdr:sp macro="" textlink="">
      <xdr:nvSpPr>
        <xdr:cNvPr id="201" name="テキスト ボックス 200"/>
        <xdr:cNvSpPr txBox="1"/>
      </xdr:nvSpPr>
      <xdr:spPr>
        <a:xfrm>
          <a:off x="3530111" y="13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107187</xdr:rowOff>
    </xdr:from>
    <xdr:to>
      <xdr:col>4</xdr:col>
      <xdr:colOff>206375</xdr:colOff>
      <xdr:row>78</xdr:row>
      <xdr:rowOff>37337</xdr:rowOff>
    </xdr:to>
    <xdr:sp macro="" textlink="">
      <xdr:nvSpPr>
        <xdr:cNvPr id="202" name="円/楕円 201"/>
        <xdr:cNvSpPr/>
      </xdr:nvSpPr>
      <xdr:spPr>
        <a:xfrm>
          <a:off x="2857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28464</xdr:rowOff>
    </xdr:from>
    <xdr:ext cx="534377" cy="259045"/>
    <xdr:sp macro="" textlink="">
      <xdr:nvSpPr>
        <xdr:cNvPr id="203" name="テキスト ボックス 202"/>
        <xdr:cNvSpPr txBox="1"/>
      </xdr:nvSpPr>
      <xdr:spPr>
        <a:xfrm>
          <a:off x="2641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29566</xdr:rowOff>
    </xdr:from>
    <xdr:to>
      <xdr:col>3</xdr:col>
      <xdr:colOff>3175</xdr:colOff>
      <xdr:row>77</xdr:row>
      <xdr:rowOff>131166</xdr:rowOff>
    </xdr:to>
    <xdr:sp macro="" textlink="">
      <xdr:nvSpPr>
        <xdr:cNvPr id="204" name="円/楕円 203"/>
        <xdr:cNvSpPr/>
      </xdr:nvSpPr>
      <xdr:spPr>
        <a:xfrm>
          <a:off x="1968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147693</xdr:rowOff>
    </xdr:from>
    <xdr:ext cx="534377" cy="259045"/>
    <xdr:sp macro="" textlink="">
      <xdr:nvSpPr>
        <xdr:cNvPr id="205" name="テキスト ボックス 204"/>
        <xdr:cNvSpPr txBox="1"/>
      </xdr:nvSpPr>
      <xdr:spPr>
        <a:xfrm>
          <a:off x="1752111" y="130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144614</xdr:rowOff>
    </xdr:from>
    <xdr:to>
      <xdr:col>1</xdr:col>
      <xdr:colOff>485775</xdr:colOff>
      <xdr:row>78</xdr:row>
      <xdr:rowOff>74764</xdr:rowOff>
    </xdr:to>
    <xdr:sp macro="" textlink="">
      <xdr:nvSpPr>
        <xdr:cNvPr id="206" name="円/楕円 205"/>
        <xdr:cNvSpPr/>
      </xdr:nvSpPr>
      <xdr:spPr>
        <a:xfrm>
          <a:off x="1079500" y="133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65891</xdr:rowOff>
    </xdr:from>
    <xdr:ext cx="534377" cy="259045"/>
    <xdr:sp macro="" textlink="">
      <xdr:nvSpPr>
        <xdr:cNvPr id="207" name="テキスト ボックス 206"/>
        <xdr:cNvSpPr txBox="1"/>
      </xdr:nvSpPr>
      <xdr:spPr>
        <a:xfrm>
          <a:off x="863111" y="134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53073</xdr:rowOff>
    </xdr:from>
    <xdr:to>
      <xdr:col>6</xdr:col>
      <xdr:colOff>511175</xdr:colOff>
      <xdr:row>96</xdr:row>
      <xdr:rowOff>98858</xdr:rowOff>
    </xdr:to>
    <xdr:cxnSp macro="">
      <xdr:nvCxnSpPr>
        <xdr:cNvPr id="237" name="直線コネクタ 236"/>
        <xdr:cNvCxnSpPr/>
      </xdr:nvCxnSpPr>
      <xdr:spPr>
        <a:xfrm flipV="1">
          <a:off x="3797300" y="16512273"/>
          <a:ext cx="8382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98858</xdr:rowOff>
    </xdr:from>
    <xdr:to>
      <xdr:col>5</xdr:col>
      <xdr:colOff>358775</xdr:colOff>
      <xdr:row>97</xdr:row>
      <xdr:rowOff>13005</xdr:rowOff>
    </xdr:to>
    <xdr:cxnSp macro="">
      <xdr:nvCxnSpPr>
        <xdr:cNvPr id="240" name="直線コネクタ 239"/>
        <xdr:cNvCxnSpPr/>
      </xdr:nvCxnSpPr>
      <xdr:spPr>
        <a:xfrm flipV="1">
          <a:off x="2908300" y="1655805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12345</xdr:rowOff>
    </xdr:from>
    <xdr:to>
      <xdr:col>4</xdr:col>
      <xdr:colOff>155575</xdr:colOff>
      <xdr:row>97</xdr:row>
      <xdr:rowOff>13005</xdr:rowOff>
    </xdr:to>
    <xdr:cxnSp macro="">
      <xdr:nvCxnSpPr>
        <xdr:cNvPr id="243" name="直線コネクタ 242"/>
        <xdr:cNvCxnSpPr/>
      </xdr:nvCxnSpPr>
      <xdr:spPr>
        <a:xfrm>
          <a:off x="2019300" y="16642995"/>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12345</xdr:rowOff>
    </xdr:from>
    <xdr:to>
      <xdr:col>2</xdr:col>
      <xdr:colOff>638175</xdr:colOff>
      <xdr:row>97</xdr:row>
      <xdr:rowOff>62954</xdr:rowOff>
    </xdr:to>
    <xdr:cxnSp macro="">
      <xdr:nvCxnSpPr>
        <xdr:cNvPr id="246" name="直線コネクタ 245"/>
        <xdr:cNvCxnSpPr/>
      </xdr:nvCxnSpPr>
      <xdr:spPr>
        <a:xfrm flipV="1">
          <a:off x="1130300" y="16642995"/>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2273</xdr:rowOff>
    </xdr:from>
    <xdr:to>
      <xdr:col>6</xdr:col>
      <xdr:colOff>561975</xdr:colOff>
      <xdr:row>96</xdr:row>
      <xdr:rowOff>103873</xdr:rowOff>
    </xdr:to>
    <xdr:sp macro="" textlink="">
      <xdr:nvSpPr>
        <xdr:cNvPr id="256" name="円/楕円 255"/>
        <xdr:cNvSpPr/>
      </xdr:nvSpPr>
      <xdr:spPr>
        <a:xfrm>
          <a:off x="4584700" y="164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25150</xdr:rowOff>
    </xdr:from>
    <xdr:ext cx="534377" cy="259045"/>
    <xdr:sp macro="" textlink="">
      <xdr:nvSpPr>
        <xdr:cNvPr id="257" name="扶助費該当値テキスト"/>
        <xdr:cNvSpPr txBox="1"/>
      </xdr:nvSpPr>
      <xdr:spPr>
        <a:xfrm>
          <a:off x="4686300" y="163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48058</xdr:rowOff>
    </xdr:from>
    <xdr:to>
      <xdr:col>5</xdr:col>
      <xdr:colOff>409575</xdr:colOff>
      <xdr:row>96</xdr:row>
      <xdr:rowOff>149658</xdr:rowOff>
    </xdr:to>
    <xdr:sp macro="" textlink="">
      <xdr:nvSpPr>
        <xdr:cNvPr id="258" name="円/楕円 257"/>
        <xdr:cNvSpPr/>
      </xdr:nvSpPr>
      <xdr:spPr>
        <a:xfrm>
          <a:off x="3746500" y="165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166185</xdr:rowOff>
    </xdr:from>
    <xdr:ext cx="534377" cy="259045"/>
    <xdr:sp macro="" textlink="">
      <xdr:nvSpPr>
        <xdr:cNvPr id="259" name="テキスト ボックス 258"/>
        <xdr:cNvSpPr txBox="1"/>
      </xdr:nvSpPr>
      <xdr:spPr>
        <a:xfrm>
          <a:off x="3530111" y="16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133655</xdr:rowOff>
    </xdr:from>
    <xdr:to>
      <xdr:col>4</xdr:col>
      <xdr:colOff>206375</xdr:colOff>
      <xdr:row>97</xdr:row>
      <xdr:rowOff>63805</xdr:rowOff>
    </xdr:to>
    <xdr:sp macro="" textlink="">
      <xdr:nvSpPr>
        <xdr:cNvPr id="260" name="円/楕円 259"/>
        <xdr:cNvSpPr/>
      </xdr:nvSpPr>
      <xdr:spPr>
        <a:xfrm>
          <a:off x="2857500" y="165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80332</xdr:rowOff>
    </xdr:from>
    <xdr:ext cx="534377" cy="259045"/>
    <xdr:sp macro="" textlink="">
      <xdr:nvSpPr>
        <xdr:cNvPr id="261" name="テキスト ボックス 260"/>
        <xdr:cNvSpPr txBox="1"/>
      </xdr:nvSpPr>
      <xdr:spPr>
        <a:xfrm>
          <a:off x="2641111" y="163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132995</xdr:rowOff>
    </xdr:from>
    <xdr:to>
      <xdr:col>3</xdr:col>
      <xdr:colOff>3175</xdr:colOff>
      <xdr:row>97</xdr:row>
      <xdr:rowOff>63145</xdr:rowOff>
    </xdr:to>
    <xdr:sp macro="" textlink="">
      <xdr:nvSpPr>
        <xdr:cNvPr id="262" name="円/楕円 261"/>
        <xdr:cNvSpPr/>
      </xdr:nvSpPr>
      <xdr:spPr>
        <a:xfrm>
          <a:off x="1968500" y="165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79672</xdr:rowOff>
    </xdr:from>
    <xdr:ext cx="534377" cy="259045"/>
    <xdr:sp macro="" textlink="">
      <xdr:nvSpPr>
        <xdr:cNvPr id="263" name="テキスト ボックス 262"/>
        <xdr:cNvSpPr txBox="1"/>
      </xdr:nvSpPr>
      <xdr:spPr>
        <a:xfrm>
          <a:off x="1752111" y="163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12154</xdr:rowOff>
    </xdr:from>
    <xdr:to>
      <xdr:col>1</xdr:col>
      <xdr:colOff>485775</xdr:colOff>
      <xdr:row>97</xdr:row>
      <xdr:rowOff>113754</xdr:rowOff>
    </xdr:to>
    <xdr:sp macro="" textlink="">
      <xdr:nvSpPr>
        <xdr:cNvPr id="264" name="円/楕円 263"/>
        <xdr:cNvSpPr/>
      </xdr:nvSpPr>
      <xdr:spPr>
        <a:xfrm>
          <a:off x="1079500" y="166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130281</xdr:rowOff>
    </xdr:from>
    <xdr:ext cx="534377" cy="259045"/>
    <xdr:sp macro="" textlink="">
      <xdr:nvSpPr>
        <xdr:cNvPr id="265" name="テキスト ボックス 264"/>
        <xdr:cNvSpPr txBox="1"/>
      </xdr:nvSpPr>
      <xdr:spPr>
        <a:xfrm>
          <a:off x="863111" y="164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166719</xdr:rowOff>
    </xdr:from>
    <xdr:to>
      <xdr:col>15</xdr:col>
      <xdr:colOff>180975</xdr:colOff>
      <xdr:row>38</xdr:row>
      <xdr:rowOff>8611</xdr:rowOff>
    </xdr:to>
    <xdr:cxnSp macro="">
      <xdr:nvCxnSpPr>
        <xdr:cNvPr id="294" name="直線コネクタ 293"/>
        <xdr:cNvCxnSpPr/>
      </xdr:nvCxnSpPr>
      <xdr:spPr>
        <a:xfrm flipV="1">
          <a:off x="9639300" y="6510369"/>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8611</xdr:rowOff>
    </xdr:from>
    <xdr:to>
      <xdr:col>14</xdr:col>
      <xdr:colOff>28575</xdr:colOff>
      <xdr:row>38</xdr:row>
      <xdr:rowOff>36068</xdr:rowOff>
    </xdr:to>
    <xdr:cxnSp macro="">
      <xdr:nvCxnSpPr>
        <xdr:cNvPr id="297" name="直線コネクタ 296"/>
        <xdr:cNvCxnSpPr/>
      </xdr:nvCxnSpPr>
      <xdr:spPr>
        <a:xfrm flipV="1">
          <a:off x="8750300" y="6523711"/>
          <a:ext cx="889000" cy="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36068</xdr:rowOff>
    </xdr:from>
    <xdr:to>
      <xdr:col>12</xdr:col>
      <xdr:colOff>511175</xdr:colOff>
      <xdr:row>38</xdr:row>
      <xdr:rowOff>50466</xdr:rowOff>
    </xdr:to>
    <xdr:cxnSp macro="">
      <xdr:nvCxnSpPr>
        <xdr:cNvPr id="300" name="直線コネクタ 299"/>
        <xdr:cNvCxnSpPr/>
      </xdr:nvCxnSpPr>
      <xdr:spPr>
        <a:xfrm flipV="1">
          <a:off x="7861300" y="6551168"/>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49664</xdr:rowOff>
    </xdr:from>
    <xdr:to>
      <xdr:col>11</xdr:col>
      <xdr:colOff>307975</xdr:colOff>
      <xdr:row>38</xdr:row>
      <xdr:rowOff>50466</xdr:rowOff>
    </xdr:to>
    <xdr:cxnSp macro="">
      <xdr:nvCxnSpPr>
        <xdr:cNvPr id="303" name="直線コネクタ 302"/>
        <xdr:cNvCxnSpPr/>
      </xdr:nvCxnSpPr>
      <xdr:spPr>
        <a:xfrm>
          <a:off x="6972300" y="656476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115919</xdr:rowOff>
    </xdr:from>
    <xdr:to>
      <xdr:col>15</xdr:col>
      <xdr:colOff>231775</xdr:colOff>
      <xdr:row>38</xdr:row>
      <xdr:rowOff>46069</xdr:rowOff>
    </xdr:to>
    <xdr:sp macro="" textlink="">
      <xdr:nvSpPr>
        <xdr:cNvPr id="313" name="円/楕円 312"/>
        <xdr:cNvSpPr/>
      </xdr:nvSpPr>
      <xdr:spPr>
        <a:xfrm>
          <a:off x="10426700" y="64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94346</xdr:rowOff>
    </xdr:from>
    <xdr:ext cx="599010" cy="259045"/>
    <xdr:sp macro="" textlink="">
      <xdr:nvSpPr>
        <xdr:cNvPr id="314" name="補助費等該当値テキスト"/>
        <xdr:cNvSpPr txBox="1"/>
      </xdr:nvSpPr>
      <xdr:spPr>
        <a:xfrm>
          <a:off x="10528300" y="64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129261</xdr:rowOff>
    </xdr:from>
    <xdr:to>
      <xdr:col>14</xdr:col>
      <xdr:colOff>79375</xdr:colOff>
      <xdr:row>38</xdr:row>
      <xdr:rowOff>59411</xdr:rowOff>
    </xdr:to>
    <xdr:sp macro="" textlink="">
      <xdr:nvSpPr>
        <xdr:cNvPr id="315" name="円/楕円 314"/>
        <xdr:cNvSpPr/>
      </xdr:nvSpPr>
      <xdr:spPr>
        <a:xfrm>
          <a:off x="9588500" y="64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50538</xdr:rowOff>
    </xdr:from>
    <xdr:ext cx="599010" cy="259045"/>
    <xdr:sp macro="" textlink="">
      <xdr:nvSpPr>
        <xdr:cNvPr id="316" name="テキスト ボックス 315"/>
        <xdr:cNvSpPr txBox="1"/>
      </xdr:nvSpPr>
      <xdr:spPr>
        <a:xfrm>
          <a:off x="9339794" y="656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156718</xdr:rowOff>
    </xdr:from>
    <xdr:to>
      <xdr:col>12</xdr:col>
      <xdr:colOff>561975</xdr:colOff>
      <xdr:row>38</xdr:row>
      <xdr:rowOff>86868</xdr:rowOff>
    </xdr:to>
    <xdr:sp macro="" textlink="">
      <xdr:nvSpPr>
        <xdr:cNvPr id="317" name="円/楕円 316"/>
        <xdr:cNvSpPr/>
      </xdr:nvSpPr>
      <xdr:spPr>
        <a:xfrm>
          <a:off x="8699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77995</xdr:rowOff>
    </xdr:from>
    <xdr:ext cx="534377" cy="259045"/>
    <xdr:sp macro="" textlink="">
      <xdr:nvSpPr>
        <xdr:cNvPr id="318" name="テキスト ボックス 317"/>
        <xdr:cNvSpPr txBox="1"/>
      </xdr:nvSpPr>
      <xdr:spPr>
        <a:xfrm>
          <a:off x="8483111" y="65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171116</xdr:rowOff>
    </xdr:from>
    <xdr:to>
      <xdr:col>11</xdr:col>
      <xdr:colOff>358775</xdr:colOff>
      <xdr:row>38</xdr:row>
      <xdr:rowOff>101266</xdr:rowOff>
    </xdr:to>
    <xdr:sp macro="" textlink="">
      <xdr:nvSpPr>
        <xdr:cNvPr id="319" name="円/楕円 318"/>
        <xdr:cNvSpPr/>
      </xdr:nvSpPr>
      <xdr:spPr>
        <a:xfrm>
          <a:off x="7810500" y="65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92393</xdr:rowOff>
    </xdr:from>
    <xdr:ext cx="534377" cy="259045"/>
    <xdr:sp macro="" textlink="">
      <xdr:nvSpPr>
        <xdr:cNvPr id="320" name="テキスト ボックス 319"/>
        <xdr:cNvSpPr txBox="1"/>
      </xdr:nvSpPr>
      <xdr:spPr>
        <a:xfrm>
          <a:off x="7594111" y="66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170314</xdr:rowOff>
    </xdr:from>
    <xdr:to>
      <xdr:col>10</xdr:col>
      <xdr:colOff>155575</xdr:colOff>
      <xdr:row>38</xdr:row>
      <xdr:rowOff>100464</xdr:rowOff>
    </xdr:to>
    <xdr:sp macro="" textlink="">
      <xdr:nvSpPr>
        <xdr:cNvPr id="321" name="円/楕円 320"/>
        <xdr:cNvSpPr/>
      </xdr:nvSpPr>
      <xdr:spPr>
        <a:xfrm>
          <a:off x="6921500" y="65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91591</xdr:rowOff>
    </xdr:from>
    <xdr:ext cx="534377" cy="259045"/>
    <xdr:sp macro="" textlink="">
      <xdr:nvSpPr>
        <xdr:cNvPr id="322" name="テキスト ボックス 321"/>
        <xdr:cNvSpPr txBox="1"/>
      </xdr:nvSpPr>
      <xdr:spPr>
        <a:xfrm>
          <a:off x="6705111" y="66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44492</xdr:rowOff>
    </xdr:from>
    <xdr:to>
      <xdr:col>15</xdr:col>
      <xdr:colOff>180975</xdr:colOff>
      <xdr:row>58</xdr:row>
      <xdr:rowOff>126031</xdr:rowOff>
    </xdr:to>
    <xdr:cxnSp macro="">
      <xdr:nvCxnSpPr>
        <xdr:cNvPr id="351" name="直線コネクタ 350"/>
        <xdr:cNvCxnSpPr/>
      </xdr:nvCxnSpPr>
      <xdr:spPr>
        <a:xfrm flipV="1">
          <a:off x="9639300" y="9988592"/>
          <a:ext cx="838200" cy="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86824</xdr:rowOff>
    </xdr:from>
    <xdr:to>
      <xdr:col>14</xdr:col>
      <xdr:colOff>28575</xdr:colOff>
      <xdr:row>58</xdr:row>
      <xdr:rowOff>126031</xdr:rowOff>
    </xdr:to>
    <xdr:cxnSp macro="">
      <xdr:nvCxnSpPr>
        <xdr:cNvPr id="354" name="直線コネクタ 353"/>
        <xdr:cNvCxnSpPr/>
      </xdr:nvCxnSpPr>
      <xdr:spPr>
        <a:xfrm>
          <a:off x="8750300" y="10030924"/>
          <a:ext cx="8890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86824</xdr:rowOff>
    </xdr:from>
    <xdr:to>
      <xdr:col>12</xdr:col>
      <xdr:colOff>511175</xdr:colOff>
      <xdr:row>58</xdr:row>
      <xdr:rowOff>138258</xdr:rowOff>
    </xdr:to>
    <xdr:cxnSp macro="">
      <xdr:nvCxnSpPr>
        <xdr:cNvPr id="357" name="直線コネクタ 356"/>
        <xdr:cNvCxnSpPr/>
      </xdr:nvCxnSpPr>
      <xdr:spPr>
        <a:xfrm flipV="1">
          <a:off x="7861300" y="1003092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124488</xdr:rowOff>
    </xdr:from>
    <xdr:to>
      <xdr:col>11</xdr:col>
      <xdr:colOff>307975</xdr:colOff>
      <xdr:row>58</xdr:row>
      <xdr:rowOff>138258</xdr:rowOff>
    </xdr:to>
    <xdr:cxnSp macro="">
      <xdr:nvCxnSpPr>
        <xdr:cNvPr id="360" name="直線コネクタ 359"/>
        <xdr:cNvCxnSpPr/>
      </xdr:nvCxnSpPr>
      <xdr:spPr>
        <a:xfrm>
          <a:off x="6972300" y="10068588"/>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165142</xdr:rowOff>
    </xdr:from>
    <xdr:to>
      <xdr:col>15</xdr:col>
      <xdr:colOff>231775</xdr:colOff>
      <xdr:row>58</xdr:row>
      <xdr:rowOff>95292</xdr:rowOff>
    </xdr:to>
    <xdr:sp macro="" textlink="">
      <xdr:nvSpPr>
        <xdr:cNvPr id="370" name="円/楕円 369"/>
        <xdr:cNvSpPr/>
      </xdr:nvSpPr>
      <xdr:spPr>
        <a:xfrm>
          <a:off x="10426700" y="99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143569</xdr:rowOff>
    </xdr:from>
    <xdr:ext cx="599010" cy="259045"/>
    <xdr:sp macro="" textlink="">
      <xdr:nvSpPr>
        <xdr:cNvPr id="371" name="普通建設事業費該当値テキスト"/>
        <xdr:cNvSpPr txBox="1"/>
      </xdr:nvSpPr>
      <xdr:spPr>
        <a:xfrm>
          <a:off x="10528300" y="991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75231</xdr:rowOff>
    </xdr:from>
    <xdr:to>
      <xdr:col>14</xdr:col>
      <xdr:colOff>79375</xdr:colOff>
      <xdr:row>59</xdr:row>
      <xdr:rowOff>5381</xdr:rowOff>
    </xdr:to>
    <xdr:sp macro="" textlink="">
      <xdr:nvSpPr>
        <xdr:cNvPr id="372" name="円/楕円 371"/>
        <xdr:cNvSpPr/>
      </xdr:nvSpPr>
      <xdr:spPr>
        <a:xfrm>
          <a:off x="9588500" y="100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167958</xdr:rowOff>
    </xdr:from>
    <xdr:ext cx="599010" cy="259045"/>
    <xdr:sp macro="" textlink="">
      <xdr:nvSpPr>
        <xdr:cNvPr id="373" name="テキスト ボックス 372"/>
        <xdr:cNvSpPr txBox="1"/>
      </xdr:nvSpPr>
      <xdr:spPr>
        <a:xfrm>
          <a:off x="9339794" y="101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36024</xdr:rowOff>
    </xdr:from>
    <xdr:to>
      <xdr:col>12</xdr:col>
      <xdr:colOff>561975</xdr:colOff>
      <xdr:row>58</xdr:row>
      <xdr:rowOff>137624</xdr:rowOff>
    </xdr:to>
    <xdr:sp macro="" textlink="">
      <xdr:nvSpPr>
        <xdr:cNvPr id="374" name="円/楕円 373"/>
        <xdr:cNvSpPr/>
      </xdr:nvSpPr>
      <xdr:spPr>
        <a:xfrm>
          <a:off x="8699500" y="99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128751</xdr:rowOff>
    </xdr:from>
    <xdr:ext cx="599010" cy="259045"/>
    <xdr:sp macro="" textlink="">
      <xdr:nvSpPr>
        <xdr:cNvPr id="375" name="テキスト ボックス 374"/>
        <xdr:cNvSpPr txBox="1"/>
      </xdr:nvSpPr>
      <xdr:spPr>
        <a:xfrm>
          <a:off x="8450794" y="100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87458</xdr:rowOff>
    </xdr:from>
    <xdr:to>
      <xdr:col>11</xdr:col>
      <xdr:colOff>358775</xdr:colOff>
      <xdr:row>59</xdr:row>
      <xdr:rowOff>17608</xdr:rowOff>
    </xdr:to>
    <xdr:sp macro="" textlink="">
      <xdr:nvSpPr>
        <xdr:cNvPr id="376" name="円/楕円 375"/>
        <xdr:cNvSpPr/>
      </xdr:nvSpPr>
      <xdr:spPr>
        <a:xfrm>
          <a:off x="7810500" y="100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8735</xdr:rowOff>
    </xdr:from>
    <xdr:ext cx="599010" cy="259045"/>
    <xdr:sp macro="" textlink="">
      <xdr:nvSpPr>
        <xdr:cNvPr id="377" name="テキスト ボックス 376"/>
        <xdr:cNvSpPr txBox="1"/>
      </xdr:nvSpPr>
      <xdr:spPr>
        <a:xfrm>
          <a:off x="7561794" y="1012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73688</xdr:rowOff>
    </xdr:from>
    <xdr:to>
      <xdr:col>10</xdr:col>
      <xdr:colOff>155575</xdr:colOff>
      <xdr:row>59</xdr:row>
      <xdr:rowOff>3838</xdr:rowOff>
    </xdr:to>
    <xdr:sp macro="" textlink="">
      <xdr:nvSpPr>
        <xdr:cNvPr id="378" name="円/楕円 377"/>
        <xdr:cNvSpPr/>
      </xdr:nvSpPr>
      <xdr:spPr>
        <a:xfrm>
          <a:off x="6921500" y="100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166415</xdr:rowOff>
    </xdr:from>
    <xdr:ext cx="599010" cy="259045"/>
    <xdr:sp macro="" textlink="">
      <xdr:nvSpPr>
        <xdr:cNvPr id="379" name="テキスト ボックス 378"/>
        <xdr:cNvSpPr txBox="1"/>
      </xdr:nvSpPr>
      <xdr:spPr>
        <a:xfrm>
          <a:off x="6672794" y="1011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70289</xdr:rowOff>
    </xdr:from>
    <xdr:to>
      <xdr:col>15</xdr:col>
      <xdr:colOff>180975</xdr:colOff>
      <xdr:row>78</xdr:row>
      <xdr:rowOff>160618</xdr:rowOff>
    </xdr:to>
    <xdr:cxnSp macro="">
      <xdr:nvCxnSpPr>
        <xdr:cNvPr id="408" name="直線コネクタ 407"/>
        <xdr:cNvCxnSpPr/>
      </xdr:nvCxnSpPr>
      <xdr:spPr>
        <a:xfrm flipV="1">
          <a:off x="9639300" y="13443389"/>
          <a:ext cx="8382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19489</xdr:rowOff>
    </xdr:from>
    <xdr:to>
      <xdr:col>15</xdr:col>
      <xdr:colOff>231775</xdr:colOff>
      <xdr:row>78</xdr:row>
      <xdr:rowOff>121089</xdr:rowOff>
    </xdr:to>
    <xdr:sp macro="" textlink="">
      <xdr:nvSpPr>
        <xdr:cNvPr id="418" name="円/楕円 417"/>
        <xdr:cNvSpPr/>
      </xdr:nvSpPr>
      <xdr:spPr>
        <a:xfrm>
          <a:off x="10426700" y="13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169366</xdr:rowOff>
    </xdr:from>
    <xdr:ext cx="599010" cy="259045"/>
    <xdr:sp macro="" textlink="">
      <xdr:nvSpPr>
        <xdr:cNvPr id="419" name="普通建設事業費 （ うち新規整備　）該当値テキスト"/>
        <xdr:cNvSpPr txBox="1"/>
      </xdr:nvSpPr>
      <xdr:spPr>
        <a:xfrm>
          <a:off x="10528300" y="1337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109818</xdr:rowOff>
    </xdr:from>
    <xdr:to>
      <xdr:col>14</xdr:col>
      <xdr:colOff>79375</xdr:colOff>
      <xdr:row>79</xdr:row>
      <xdr:rowOff>39968</xdr:rowOff>
    </xdr:to>
    <xdr:sp macro="" textlink="">
      <xdr:nvSpPr>
        <xdr:cNvPr id="420" name="円/楕円 419"/>
        <xdr:cNvSpPr/>
      </xdr:nvSpPr>
      <xdr:spPr>
        <a:xfrm>
          <a:off x="9588500" y="13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31095</xdr:rowOff>
    </xdr:from>
    <xdr:ext cx="534377" cy="259045"/>
    <xdr:sp macro="" textlink="">
      <xdr:nvSpPr>
        <xdr:cNvPr id="421" name="テキスト ボックス 420"/>
        <xdr:cNvSpPr txBox="1"/>
      </xdr:nvSpPr>
      <xdr:spPr>
        <a:xfrm>
          <a:off x="9372111" y="13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88143</xdr:rowOff>
    </xdr:from>
    <xdr:to>
      <xdr:col>15</xdr:col>
      <xdr:colOff>180975</xdr:colOff>
      <xdr:row>98</xdr:row>
      <xdr:rowOff>113534</xdr:rowOff>
    </xdr:to>
    <xdr:cxnSp macro="">
      <xdr:nvCxnSpPr>
        <xdr:cNvPr id="448" name="直線コネクタ 447"/>
        <xdr:cNvCxnSpPr/>
      </xdr:nvCxnSpPr>
      <xdr:spPr>
        <a:xfrm>
          <a:off x="9639300" y="16890243"/>
          <a:ext cx="8382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62734</xdr:rowOff>
    </xdr:from>
    <xdr:to>
      <xdr:col>15</xdr:col>
      <xdr:colOff>231775</xdr:colOff>
      <xdr:row>98</xdr:row>
      <xdr:rowOff>164334</xdr:rowOff>
    </xdr:to>
    <xdr:sp macro="" textlink="">
      <xdr:nvSpPr>
        <xdr:cNvPr id="458" name="円/楕円 457"/>
        <xdr:cNvSpPr/>
      </xdr:nvSpPr>
      <xdr:spPr>
        <a:xfrm>
          <a:off x="10426700" y="168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149111</xdr:rowOff>
    </xdr:from>
    <xdr:ext cx="534377" cy="259045"/>
    <xdr:sp macro="" textlink="">
      <xdr:nvSpPr>
        <xdr:cNvPr id="459" name="普通建設事業費 （ うち更新整備　）該当値テキスト"/>
        <xdr:cNvSpPr txBox="1"/>
      </xdr:nvSpPr>
      <xdr:spPr>
        <a:xfrm>
          <a:off x="10528300" y="167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37343</xdr:rowOff>
    </xdr:from>
    <xdr:to>
      <xdr:col>14</xdr:col>
      <xdr:colOff>79375</xdr:colOff>
      <xdr:row>98</xdr:row>
      <xdr:rowOff>138943</xdr:rowOff>
    </xdr:to>
    <xdr:sp macro="" textlink="">
      <xdr:nvSpPr>
        <xdr:cNvPr id="460" name="円/楕円 459"/>
        <xdr:cNvSpPr/>
      </xdr:nvSpPr>
      <xdr:spPr>
        <a:xfrm>
          <a:off x="9588500" y="168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130070</xdr:rowOff>
    </xdr:from>
    <xdr:ext cx="534377" cy="259045"/>
    <xdr:sp macro="" textlink="">
      <xdr:nvSpPr>
        <xdr:cNvPr id="461" name="テキスト ボックス 460"/>
        <xdr:cNvSpPr txBox="1"/>
      </xdr:nvSpPr>
      <xdr:spPr>
        <a:xfrm>
          <a:off x="9372111" y="169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104966</xdr:rowOff>
    </xdr:from>
    <xdr:to>
      <xdr:col>23</xdr:col>
      <xdr:colOff>517525</xdr:colOff>
      <xdr:row>38</xdr:row>
      <xdr:rowOff>133866</xdr:rowOff>
    </xdr:to>
    <xdr:cxnSp macro="">
      <xdr:nvCxnSpPr>
        <xdr:cNvPr id="488" name="直線コネクタ 487"/>
        <xdr:cNvCxnSpPr/>
      </xdr:nvCxnSpPr>
      <xdr:spPr>
        <a:xfrm>
          <a:off x="15481300" y="6620066"/>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95745</xdr:rowOff>
    </xdr:from>
    <xdr:to>
      <xdr:col>22</xdr:col>
      <xdr:colOff>365125</xdr:colOff>
      <xdr:row>38</xdr:row>
      <xdr:rowOff>104966</xdr:rowOff>
    </xdr:to>
    <xdr:cxnSp macro="">
      <xdr:nvCxnSpPr>
        <xdr:cNvPr id="491" name="直線コネクタ 490"/>
        <xdr:cNvCxnSpPr/>
      </xdr:nvCxnSpPr>
      <xdr:spPr>
        <a:xfrm>
          <a:off x="14592300" y="6610845"/>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95745</xdr:rowOff>
    </xdr:from>
    <xdr:to>
      <xdr:col>21</xdr:col>
      <xdr:colOff>161925</xdr:colOff>
      <xdr:row>38</xdr:row>
      <xdr:rowOff>130819</xdr:rowOff>
    </xdr:to>
    <xdr:cxnSp macro="">
      <xdr:nvCxnSpPr>
        <xdr:cNvPr id="494" name="直線コネクタ 493"/>
        <xdr:cNvCxnSpPr/>
      </xdr:nvCxnSpPr>
      <xdr:spPr>
        <a:xfrm flipV="1">
          <a:off x="13703300" y="661084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129811</xdr:rowOff>
    </xdr:from>
    <xdr:to>
      <xdr:col>19</xdr:col>
      <xdr:colOff>644525</xdr:colOff>
      <xdr:row>38</xdr:row>
      <xdr:rowOff>130819</xdr:rowOff>
    </xdr:to>
    <xdr:cxnSp macro="">
      <xdr:nvCxnSpPr>
        <xdr:cNvPr id="497" name="直線コネクタ 496"/>
        <xdr:cNvCxnSpPr/>
      </xdr:nvCxnSpPr>
      <xdr:spPr>
        <a:xfrm>
          <a:off x="12814300" y="6644911"/>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83066</xdr:rowOff>
    </xdr:from>
    <xdr:to>
      <xdr:col>23</xdr:col>
      <xdr:colOff>568325</xdr:colOff>
      <xdr:row>39</xdr:row>
      <xdr:rowOff>13216</xdr:rowOff>
    </xdr:to>
    <xdr:sp macro="" textlink="">
      <xdr:nvSpPr>
        <xdr:cNvPr id="507" name="円/楕円 506"/>
        <xdr:cNvSpPr/>
      </xdr:nvSpPr>
      <xdr:spPr>
        <a:xfrm>
          <a:off x="162687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54166</xdr:rowOff>
    </xdr:from>
    <xdr:to>
      <xdr:col>22</xdr:col>
      <xdr:colOff>415925</xdr:colOff>
      <xdr:row>38</xdr:row>
      <xdr:rowOff>155766</xdr:rowOff>
    </xdr:to>
    <xdr:sp macro="" textlink="">
      <xdr:nvSpPr>
        <xdr:cNvPr id="509" name="円/楕円 508"/>
        <xdr:cNvSpPr/>
      </xdr:nvSpPr>
      <xdr:spPr>
        <a:xfrm>
          <a:off x="15430500" y="65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146893</xdr:rowOff>
    </xdr:from>
    <xdr:ext cx="534377" cy="259045"/>
    <xdr:sp macro="" textlink="">
      <xdr:nvSpPr>
        <xdr:cNvPr id="510" name="テキスト ボックス 509"/>
        <xdr:cNvSpPr txBox="1"/>
      </xdr:nvSpPr>
      <xdr:spPr>
        <a:xfrm>
          <a:off x="15214111" y="66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44945</xdr:rowOff>
    </xdr:from>
    <xdr:to>
      <xdr:col>21</xdr:col>
      <xdr:colOff>212725</xdr:colOff>
      <xdr:row>38</xdr:row>
      <xdr:rowOff>146545</xdr:rowOff>
    </xdr:to>
    <xdr:sp macro="" textlink="">
      <xdr:nvSpPr>
        <xdr:cNvPr id="511" name="円/楕円 510"/>
        <xdr:cNvSpPr/>
      </xdr:nvSpPr>
      <xdr:spPr>
        <a:xfrm>
          <a:off x="14541500" y="65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137672</xdr:rowOff>
    </xdr:from>
    <xdr:ext cx="534377" cy="259045"/>
    <xdr:sp macro="" textlink="">
      <xdr:nvSpPr>
        <xdr:cNvPr id="512" name="テキスト ボックス 511"/>
        <xdr:cNvSpPr txBox="1"/>
      </xdr:nvSpPr>
      <xdr:spPr>
        <a:xfrm>
          <a:off x="14325111" y="66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80019</xdr:rowOff>
    </xdr:from>
    <xdr:to>
      <xdr:col>20</xdr:col>
      <xdr:colOff>9525</xdr:colOff>
      <xdr:row>39</xdr:row>
      <xdr:rowOff>10169</xdr:rowOff>
    </xdr:to>
    <xdr:sp macro="" textlink="">
      <xdr:nvSpPr>
        <xdr:cNvPr id="513" name="円/楕円 512"/>
        <xdr:cNvSpPr/>
      </xdr:nvSpPr>
      <xdr:spPr>
        <a:xfrm>
          <a:off x="13652500" y="65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1296</xdr:rowOff>
    </xdr:from>
    <xdr:ext cx="469744" cy="259045"/>
    <xdr:sp macro="" textlink="">
      <xdr:nvSpPr>
        <xdr:cNvPr id="514" name="テキスト ボックス 513"/>
        <xdr:cNvSpPr txBox="1"/>
      </xdr:nvSpPr>
      <xdr:spPr>
        <a:xfrm>
          <a:off x="13468427" y="66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79011</xdr:rowOff>
    </xdr:from>
    <xdr:to>
      <xdr:col>18</xdr:col>
      <xdr:colOff>492125</xdr:colOff>
      <xdr:row>39</xdr:row>
      <xdr:rowOff>9161</xdr:rowOff>
    </xdr:to>
    <xdr:sp macro="" textlink="">
      <xdr:nvSpPr>
        <xdr:cNvPr id="515" name="円/楕円 514"/>
        <xdr:cNvSpPr/>
      </xdr:nvSpPr>
      <xdr:spPr>
        <a:xfrm>
          <a:off x="12763500" y="6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288</xdr:rowOff>
    </xdr:from>
    <xdr:ext cx="469744" cy="259045"/>
    <xdr:sp macro="" textlink="">
      <xdr:nvSpPr>
        <xdr:cNvPr id="516" name="テキスト ボックス 515"/>
        <xdr:cNvSpPr txBox="1"/>
      </xdr:nvSpPr>
      <xdr:spPr>
        <a:xfrm>
          <a:off x="12579427" y="66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144263</xdr:rowOff>
    </xdr:from>
    <xdr:to>
      <xdr:col>23</xdr:col>
      <xdr:colOff>517525</xdr:colOff>
      <xdr:row>77</xdr:row>
      <xdr:rowOff>151313</xdr:rowOff>
    </xdr:to>
    <xdr:cxnSp macro="">
      <xdr:nvCxnSpPr>
        <xdr:cNvPr id="600" name="直線コネクタ 599"/>
        <xdr:cNvCxnSpPr/>
      </xdr:nvCxnSpPr>
      <xdr:spPr>
        <a:xfrm>
          <a:off x="15481300" y="1334591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130594</xdr:rowOff>
    </xdr:from>
    <xdr:to>
      <xdr:col>22</xdr:col>
      <xdr:colOff>365125</xdr:colOff>
      <xdr:row>77</xdr:row>
      <xdr:rowOff>144263</xdr:rowOff>
    </xdr:to>
    <xdr:cxnSp macro="">
      <xdr:nvCxnSpPr>
        <xdr:cNvPr id="603" name="直線コネクタ 602"/>
        <xdr:cNvCxnSpPr/>
      </xdr:nvCxnSpPr>
      <xdr:spPr>
        <a:xfrm>
          <a:off x="14592300" y="13332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114046</xdr:rowOff>
    </xdr:from>
    <xdr:to>
      <xdr:col>21</xdr:col>
      <xdr:colOff>161925</xdr:colOff>
      <xdr:row>77</xdr:row>
      <xdr:rowOff>130594</xdr:rowOff>
    </xdr:to>
    <xdr:cxnSp macro="">
      <xdr:nvCxnSpPr>
        <xdr:cNvPr id="606" name="直線コネクタ 605"/>
        <xdr:cNvCxnSpPr/>
      </xdr:nvCxnSpPr>
      <xdr:spPr>
        <a:xfrm>
          <a:off x="13703300" y="1331569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99013</xdr:rowOff>
    </xdr:from>
    <xdr:to>
      <xdr:col>19</xdr:col>
      <xdr:colOff>644525</xdr:colOff>
      <xdr:row>77</xdr:row>
      <xdr:rowOff>114046</xdr:rowOff>
    </xdr:to>
    <xdr:cxnSp macro="">
      <xdr:nvCxnSpPr>
        <xdr:cNvPr id="609" name="直線コネクタ 608"/>
        <xdr:cNvCxnSpPr/>
      </xdr:nvCxnSpPr>
      <xdr:spPr>
        <a:xfrm>
          <a:off x="12814300" y="1330066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100513</xdr:rowOff>
    </xdr:from>
    <xdr:to>
      <xdr:col>23</xdr:col>
      <xdr:colOff>568325</xdr:colOff>
      <xdr:row>78</xdr:row>
      <xdr:rowOff>30663</xdr:rowOff>
    </xdr:to>
    <xdr:sp macro="" textlink="">
      <xdr:nvSpPr>
        <xdr:cNvPr id="619" name="円/楕円 618"/>
        <xdr:cNvSpPr/>
      </xdr:nvSpPr>
      <xdr:spPr>
        <a:xfrm>
          <a:off x="162687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78940</xdr:rowOff>
    </xdr:from>
    <xdr:ext cx="599010" cy="259045"/>
    <xdr:sp macro="" textlink="">
      <xdr:nvSpPr>
        <xdr:cNvPr id="620" name="公債費該当値テキスト"/>
        <xdr:cNvSpPr txBox="1"/>
      </xdr:nvSpPr>
      <xdr:spPr>
        <a:xfrm>
          <a:off x="16370300" y="1328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93463</xdr:rowOff>
    </xdr:from>
    <xdr:to>
      <xdr:col>22</xdr:col>
      <xdr:colOff>415925</xdr:colOff>
      <xdr:row>78</xdr:row>
      <xdr:rowOff>23613</xdr:rowOff>
    </xdr:to>
    <xdr:sp macro="" textlink="">
      <xdr:nvSpPr>
        <xdr:cNvPr id="621" name="円/楕円 620"/>
        <xdr:cNvSpPr/>
      </xdr:nvSpPr>
      <xdr:spPr>
        <a:xfrm>
          <a:off x="15430500" y="13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14740</xdr:rowOff>
    </xdr:from>
    <xdr:ext cx="599010" cy="259045"/>
    <xdr:sp macro="" textlink="">
      <xdr:nvSpPr>
        <xdr:cNvPr id="622" name="テキスト ボックス 621"/>
        <xdr:cNvSpPr txBox="1"/>
      </xdr:nvSpPr>
      <xdr:spPr>
        <a:xfrm>
          <a:off x="15181794" y="133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79794</xdr:rowOff>
    </xdr:from>
    <xdr:to>
      <xdr:col>21</xdr:col>
      <xdr:colOff>212725</xdr:colOff>
      <xdr:row>78</xdr:row>
      <xdr:rowOff>9944</xdr:rowOff>
    </xdr:to>
    <xdr:sp macro="" textlink="">
      <xdr:nvSpPr>
        <xdr:cNvPr id="623" name="円/楕円 622"/>
        <xdr:cNvSpPr/>
      </xdr:nvSpPr>
      <xdr:spPr>
        <a:xfrm>
          <a:off x="14541500" y="132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1071</xdr:rowOff>
    </xdr:from>
    <xdr:ext cx="599010" cy="259045"/>
    <xdr:sp macro="" textlink="">
      <xdr:nvSpPr>
        <xdr:cNvPr id="624" name="テキスト ボックス 623"/>
        <xdr:cNvSpPr txBox="1"/>
      </xdr:nvSpPr>
      <xdr:spPr>
        <a:xfrm>
          <a:off x="14292794" y="133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63246</xdr:rowOff>
    </xdr:from>
    <xdr:to>
      <xdr:col>20</xdr:col>
      <xdr:colOff>9525</xdr:colOff>
      <xdr:row>77</xdr:row>
      <xdr:rowOff>164846</xdr:rowOff>
    </xdr:to>
    <xdr:sp macro="" textlink="">
      <xdr:nvSpPr>
        <xdr:cNvPr id="625" name="円/楕円 624"/>
        <xdr:cNvSpPr/>
      </xdr:nvSpPr>
      <xdr:spPr>
        <a:xfrm>
          <a:off x="13652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155973</xdr:rowOff>
    </xdr:from>
    <xdr:ext cx="599010" cy="259045"/>
    <xdr:sp macro="" textlink="">
      <xdr:nvSpPr>
        <xdr:cNvPr id="626" name="テキスト ボックス 625"/>
        <xdr:cNvSpPr txBox="1"/>
      </xdr:nvSpPr>
      <xdr:spPr>
        <a:xfrm>
          <a:off x="13403794" y="1335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48213</xdr:rowOff>
    </xdr:from>
    <xdr:to>
      <xdr:col>18</xdr:col>
      <xdr:colOff>492125</xdr:colOff>
      <xdr:row>77</xdr:row>
      <xdr:rowOff>149813</xdr:rowOff>
    </xdr:to>
    <xdr:sp macro="" textlink="">
      <xdr:nvSpPr>
        <xdr:cNvPr id="627" name="円/楕円 626"/>
        <xdr:cNvSpPr/>
      </xdr:nvSpPr>
      <xdr:spPr>
        <a:xfrm>
          <a:off x="12763500" y="132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140940</xdr:rowOff>
    </xdr:from>
    <xdr:ext cx="599010" cy="259045"/>
    <xdr:sp macro="" textlink="">
      <xdr:nvSpPr>
        <xdr:cNvPr id="628" name="テキスト ボックス 627"/>
        <xdr:cNvSpPr txBox="1"/>
      </xdr:nvSpPr>
      <xdr:spPr>
        <a:xfrm>
          <a:off x="12514794" y="1334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171004</xdr:rowOff>
    </xdr:from>
    <xdr:to>
      <xdr:col>23</xdr:col>
      <xdr:colOff>517525</xdr:colOff>
      <xdr:row>99</xdr:row>
      <xdr:rowOff>29152</xdr:rowOff>
    </xdr:to>
    <xdr:cxnSp macro="">
      <xdr:nvCxnSpPr>
        <xdr:cNvPr id="657" name="直線コネクタ 656"/>
        <xdr:cNvCxnSpPr/>
      </xdr:nvCxnSpPr>
      <xdr:spPr>
        <a:xfrm flipV="1">
          <a:off x="15481300" y="16973104"/>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7333</xdr:rowOff>
    </xdr:from>
    <xdr:to>
      <xdr:col>22</xdr:col>
      <xdr:colOff>365125</xdr:colOff>
      <xdr:row>99</xdr:row>
      <xdr:rowOff>29152</xdr:rowOff>
    </xdr:to>
    <xdr:cxnSp macro="">
      <xdr:nvCxnSpPr>
        <xdr:cNvPr id="660" name="直線コネクタ 659"/>
        <xdr:cNvCxnSpPr/>
      </xdr:nvCxnSpPr>
      <xdr:spPr>
        <a:xfrm>
          <a:off x="14592300" y="16980883"/>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7333</xdr:rowOff>
    </xdr:from>
    <xdr:to>
      <xdr:col>21</xdr:col>
      <xdr:colOff>161925</xdr:colOff>
      <xdr:row>99</xdr:row>
      <xdr:rowOff>15269</xdr:rowOff>
    </xdr:to>
    <xdr:cxnSp macro="">
      <xdr:nvCxnSpPr>
        <xdr:cNvPr id="663" name="直線コネクタ 662"/>
        <xdr:cNvCxnSpPr/>
      </xdr:nvCxnSpPr>
      <xdr:spPr>
        <a:xfrm flipV="1">
          <a:off x="13703300" y="1698088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11294</xdr:rowOff>
    </xdr:from>
    <xdr:to>
      <xdr:col>19</xdr:col>
      <xdr:colOff>644525</xdr:colOff>
      <xdr:row>99</xdr:row>
      <xdr:rowOff>15269</xdr:rowOff>
    </xdr:to>
    <xdr:cxnSp macro="">
      <xdr:nvCxnSpPr>
        <xdr:cNvPr id="666" name="直線コネクタ 665"/>
        <xdr:cNvCxnSpPr/>
      </xdr:nvCxnSpPr>
      <xdr:spPr>
        <a:xfrm>
          <a:off x="12814300" y="16984844"/>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120204</xdr:rowOff>
    </xdr:from>
    <xdr:to>
      <xdr:col>23</xdr:col>
      <xdr:colOff>568325</xdr:colOff>
      <xdr:row>99</xdr:row>
      <xdr:rowOff>50354</xdr:rowOff>
    </xdr:to>
    <xdr:sp macro="" textlink="">
      <xdr:nvSpPr>
        <xdr:cNvPr id="676" name="円/楕円 675"/>
        <xdr:cNvSpPr/>
      </xdr:nvSpPr>
      <xdr:spPr>
        <a:xfrm>
          <a:off x="16268700" y="169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149802</xdr:rowOff>
    </xdr:from>
    <xdr:to>
      <xdr:col>22</xdr:col>
      <xdr:colOff>415925</xdr:colOff>
      <xdr:row>99</xdr:row>
      <xdr:rowOff>79952</xdr:rowOff>
    </xdr:to>
    <xdr:sp macro="" textlink="">
      <xdr:nvSpPr>
        <xdr:cNvPr id="678" name="円/楕円 677"/>
        <xdr:cNvSpPr/>
      </xdr:nvSpPr>
      <xdr:spPr>
        <a:xfrm>
          <a:off x="15430500" y="16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71079</xdr:rowOff>
    </xdr:from>
    <xdr:ext cx="534377" cy="259045"/>
    <xdr:sp macro="" textlink="">
      <xdr:nvSpPr>
        <xdr:cNvPr id="679" name="テキスト ボックス 678"/>
        <xdr:cNvSpPr txBox="1"/>
      </xdr:nvSpPr>
      <xdr:spPr>
        <a:xfrm>
          <a:off x="15214111" y="170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127983</xdr:rowOff>
    </xdr:from>
    <xdr:to>
      <xdr:col>21</xdr:col>
      <xdr:colOff>212725</xdr:colOff>
      <xdr:row>99</xdr:row>
      <xdr:rowOff>58133</xdr:rowOff>
    </xdr:to>
    <xdr:sp macro="" textlink="">
      <xdr:nvSpPr>
        <xdr:cNvPr id="680" name="円/楕円 679"/>
        <xdr:cNvSpPr/>
      </xdr:nvSpPr>
      <xdr:spPr>
        <a:xfrm>
          <a:off x="14541500" y="169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49260</xdr:rowOff>
    </xdr:from>
    <xdr:ext cx="534377" cy="259045"/>
    <xdr:sp macro="" textlink="">
      <xdr:nvSpPr>
        <xdr:cNvPr id="681" name="テキスト ボックス 680"/>
        <xdr:cNvSpPr txBox="1"/>
      </xdr:nvSpPr>
      <xdr:spPr>
        <a:xfrm>
          <a:off x="14325111" y="170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135919</xdr:rowOff>
    </xdr:from>
    <xdr:to>
      <xdr:col>20</xdr:col>
      <xdr:colOff>9525</xdr:colOff>
      <xdr:row>99</xdr:row>
      <xdr:rowOff>66069</xdr:rowOff>
    </xdr:to>
    <xdr:sp macro="" textlink="">
      <xdr:nvSpPr>
        <xdr:cNvPr id="682" name="円/楕円 681"/>
        <xdr:cNvSpPr/>
      </xdr:nvSpPr>
      <xdr:spPr>
        <a:xfrm>
          <a:off x="13652500" y="169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57196</xdr:rowOff>
    </xdr:from>
    <xdr:ext cx="534377" cy="259045"/>
    <xdr:sp macro="" textlink="">
      <xdr:nvSpPr>
        <xdr:cNvPr id="683" name="テキスト ボックス 682"/>
        <xdr:cNvSpPr txBox="1"/>
      </xdr:nvSpPr>
      <xdr:spPr>
        <a:xfrm>
          <a:off x="13436111" y="170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131944</xdr:rowOff>
    </xdr:from>
    <xdr:to>
      <xdr:col>18</xdr:col>
      <xdr:colOff>492125</xdr:colOff>
      <xdr:row>99</xdr:row>
      <xdr:rowOff>62094</xdr:rowOff>
    </xdr:to>
    <xdr:sp macro="" textlink="">
      <xdr:nvSpPr>
        <xdr:cNvPr id="684" name="円/楕円 683"/>
        <xdr:cNvSpPr/>
      </xdr:nvSpPr>
      <xdr:spPr>
        <a:xfrm>
          <a:off x="12763500" y="169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53221</xdr:rowOff>
    </xdr:from>
    <xdr:ext cx="534377" cy="259045"/>
    <xdr:sp macro="" textlink="">
      <xdr:nvSpPr>
        <xdr:cNvPr id="685" name="テキスト ボックス 684"/>
        <xdr:cNvSpPr txBox="1"/>
      </xdr:nvSpPr>
      <xdr:spPr>
        <a:xfrm>
          <a:off x="12547111" y="170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158712</xdr:rowOff>
    </xdr:from>
    <xdr:to>
      <xdr:col>32</xdr:col>
      <xdr:colOff>187325</xdr:colOff>
      <xdr:row>39</xdr:row>
      <xdr:rowOff>44297</xdr:rowOff>
    </xdr:to>
    <xdr:cxnSp macro="">
      <xdr:nvCxnSpPr>
        <xdr:cNvPr id="714" name="直線コネクタ 713"/>
        <xdr:cNvCxnSpPr/>
      </xdr:nvCxnSpPr>
      <xdr:spPr>
        <a:xfrm flipV="1">
          <a:off x="21323300" y="6673812"/>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44297</xdr:rowOff>
    </xdr:to>
    <xdr:cxnSp macro="">
      <xdr:nvCxnSpPr>
        <xdr:cNvPr id="717" name="直線コネクタ 716"/>
        <xdr:cNvCxnSpPr/>
      </xdr:nvCxnSpPr>
      <xdr:spPr>
        <a:xfrm>
          <a:off x="20434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43917</xdr:rowOff>
    </xdr:from>
    <xdr:to>
      <xdr:col>29</xdr:col>
      <xdr:colOff>517525</xdr:colOff>
      <xdr:row>39</xdr:row>
      <xdr:rowOff>44297</xdr:rowOff>
    </xdr:to>
    <xdr:cxnSp macro="">
      <xdr:nvCxnSpPr>
        <xdr:cNvPr id="720" name="直線コネクタ 719"/>
        <xdr:cNvCxnSpPr/>
      </xdr:nvCxnSpPr>
      <xdr:spPr>
        <a:xfrm>
          <a:off x="19545300" y="67304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43917</xdr:rowOff>
    </xdr:from>
    <xdr:to>
      <xdr:col>28</xdr:col>
      <xdr:colOff>314325</xdr:colOff>
      <xdr:row>39</xdr:row>
      <xdr:rowOff>44183</xdr:rowOff>
    </xdr:to>
    <xdr:cxnSp macro="">
      <xdr:nvCxnSpPr>
        <xdr:cNvPr id="723" name="直線コネクタ 722"/>
        <xdr:cNvCxnSpPr/>
      </xdr:nvCxnSpPr>
      <xdr:spPr>
        <a:xfrm flipV="1">
          <a:off x="18656300" y="673046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107912</xdr:rowOff>
    </xdr:from>
    <xdr:to>
      <xdr:col>32</xdr:col>
      <xdr:colOff>238125</xdr:colOff>
      <xdr:row>39</xdr:row>
      <xdr:rowOff>38062</xdr:rowOff>
    </xdr:to>
    <xdr:sp macro="" textlink="">
      <xdr:nvSpPr>
        <xdr:cNvPr id="733" name="円/楕円 732"/>
        <xdr:cNvSpPr/>
      </xdr:nvSpPr>
      <xdr:spPr>
        <a:xfrm>
          <a:off x="22110700" y="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67289</xdr:rowOff>
    </xdr:from>
    <xdr:ext cx="469744" cy="259045"/>
    <xdr:sp macro="" textlink="">
      <xdr:nvSpPr>
        <xdr:cNvPr id="734" name="投資及び出資金該当値テキスト"/>
        <xdr:cNvSpPr txBox="1"/>
      </xdr:nvSpPr>
      <xdr:spPr>
        <a:xfrm>
          <a:off x="22212300" y="64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164947</xdr:rowOff>
    </xdr:from>
    <xdr:to>
      <xdr:col>31</xdr:col>
      <xdr:colOff>85725</xdr:colOff>
      <xdr:row>39</xdr:row>
      <xdr:rowOff>95097</xdr:rowOff>
    </xdr:to>
    <xdr:sp macro="" textlink="">
      <xdr:nvSpPr>
        <xdr:cNvPr id="735" name="円/楕円 734"/>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86224</xdr:rowOff>
    </xdr:from>
    <xdr:ext cx="249299" cy="259045"/>
    <xdr:sp macro="" textlink="">
      <xdr:nvSpPr>
        <xdr:cNvPr id="736" name="テキスト ボックス 735"/>
        <xdr:cNvSpPr txBox="1"/>
      </xdr:nvSpPr>
      <xdr:spPr>
        <a:xfrm>
          <a:off x="21198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37" name="円/楕円 736"/>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38" name="テキスト ボックス 737"/>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164567</xdr:rowOff>
    </xdr:from>
    <xdr:to>
      <xdr:col>28</xdr:col>
      <xdr:colOff>365125</xdr:colOff>
      <xdr:row>39</xdr:row>
      <xdr:rowOff>94717</xdr:rowOff>
    </xdr:to>
    <xdr:sp macro="" textlink="">
      <xdr:nvSpPr>
        <xdr:cNvPr id="739" name="円/楕円 738"/>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85844</xdr:rowOff>
    </xdr:from>
    <xdr:ext cx="313932" cy="259045"/>
    <xdr:sp macro="" textlink="">
      <xdr:nvSpPr>
        <xdr:cNvPr id="740" name="テキスト ボックス 739"/>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41" name="円/楕円 740"/>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42" name="テキスト ボックス 741"/>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120757</xdr:rowOff>
    </xdr:from>
    <xdr:to>
      <xdr:col>32</xdr:col>
      <xdr:colOff>187325</xdr:colOff>
      <xdr:row>58</xdr:row>
      <xdr:rowOff>123447</xdr:rowOff>
    </xdr:to>
    <xdr:cxnSp macro="">
      <xdr:nvCxnSpPr>
        <xdr:cNvPr id="771" name="直線コネクタ 770"/>
        <xdr:cNvCxnSpPr/>
      </xdr:nvCxnSpPr>
      <xdr:spPr>
        <a:xfrm>
          <a:off x="21323300" y="10064857"/>
          <a:ext cx="8382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120757</xdr:rowOff>
    </xdr:from>
    <xdr:to>
      <xdr:col>31</xdr:col>
      <xdr:colOff>34925</xdr:colOff>
      <xdr:row>58</xdr:row>
      <xdr:rowOff>123988</xdr:rowOff>
    </xdr:to>
    <xdr:cxnSp macro="">
      <xdr:nvCxnSpPr>
        <xdr:cNvPr id="774" name="直線コネクタ 773"/>
        <xdr:cNvCxnSpPr/>
      </xdr:nvCxnSpPr>
      <xdr:spPr>
        <a:xfrm flipV="1">
          <a:off x="20434300" y="1006485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123988</xdr:rowOff>
    </xdr:from>
    <xdr:to>
      <xdr:col>29</xdr:col>
      <xdr:colOff>517525</xdr:colOff>
      <xdr:row>58</xdr:row>
      <xdr:rowOff>137026</xdr:rowOff>
    </xdr:to>
    <xdr:cxnSp macro="">
      <xdr:nvCxnSpPr>
        <xdr:cNvPr id="777" name="直線コネクタ 776"/>
        <xdr:cNvCxnSpPr/>
      </xdr:nvCxnSpPr>
      <xdr:spPr>
        <a:xfrm flipV="1">
          <a:off x="19545300" y="10068088"/>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127668</xdr:rowOff>
    </xdr:from>
    <xdr:to>
      <xdr:col>28</xdr:col>
      <xdr:colOff>314325</xdr:colOff>
      <xdr:row>58</xdr:row>
      <xdr:rowOff>137026</xdr:rowOff>
    </xdr:to>
    <xdr:cxnSp macro="">
      <xdr:nvCxnSpPr>
        <xdr:cNvPr id="780" name="直線コネクタ 779"/>
        <xdr:cNvCxnSpPr/>
      </xdr:nvCxnSpPr>
      <xdr:spPr>
        <a:xfrm>
          <a:off x="18656300" y="10071768"/>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72647</xdr:rowOff>
    </xdr:from>
    <xdr:to>
      <xdr:col>32</xdr:col>
      <xdr:colOff>238125</xdr:colOff>
      <xdr:row>59</xdr:row>
      <xdr:rowOff>2797</xdr:rowOff>
    </xdr:to>
    <xdr:sp macro="" textlink="">
      <xdr:nvSpPr>
        <xdr:cNvPr id="790" name="円/楕円 789"/>
        <xdr:cNvSpPr/>
      </xdr:nvSpPr>
      <xdr:spPr>
        <a:xfrm>
          <a:off x="22110700" y="100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32024</xdr:rowOff>
    </xdr:from>
    <xdr:ext cx="534377" cy="259045"/>
    <xdr:sp macro="" textlink="">
      <xdr:nvSpPr>
        <xdr:cNvPr id="791" name="貸付金該当値テキスト"/>
        <xdr:cNvSpPr txBox="1"/>
      </xdr:nvSpPr>
      <xdr:spPr>
        <a:xfrm>
          <a:off x="22212300" y="98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69957</xdr:rowOff>
    </xdr:from>
    <xdr:to>
      <xdr:col>31</xdr:col>
      <xdr:colOff>85725</xdr:colOff>
      <xdr:row>59</xdr:row>
      <xdr:rowOff>107</xdr:rowOff>
    </xdr:to>
    <xdr:sp macro="" textlink="">
      <xdr:nvSpPr>
        <xdr:cNvPr id="792" name="円/楕円 791"/>
        <xdr:cNvSpPr/>
      </xdr:nvSpPr>
      <xdr:spPr>
        <a:xfrm>
          <a:off x="21272500" y="100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16634</xdr:rowOff>
    </xdr:from>
    <xdr:ext cx="534377" cy="259045"/>
    <xdr:sp macro="" textlink="">
      <xdr:nvSpPr>
        <xdr:cNvPr id="793" name="テキスト ボックス 792"/>
        <xdr:cNvSpPr txBox="1"/>
      </xdr:nvSpPr>
      <xdr:spPr>
        <a:xfrm>
          <a:off x="21056111" y="97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73188</xdr:rowOff>
    </xdr:from>
    <xdr:to>
      <xdr:col>29</xdr:col>
      <xdr:colOff>568325</xdr:colOff>
      <xdr:row>59</xdr:row>
      <xdr:rowOff>3338</xdr:rowOff>
    </xdr:to>
    <xdr:sp macro="" textlink="">
      <xdr:nvSpPr>
        <xdr:cNvPr id="794" name="円/楕円 793"/>
        <xdr:cNvSpPr/>
      </xdr:nvSpPr>
      <xdr:spPr>
        <a:xfrm>
          <a:off x="20383500" y="100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19865</xdr:rowOff>
    </xdr:from>
    <xdr:ext cx="534377" cy="259045"/>
    <xdr:sp macro="" textlink="">
      <xdr:nvSpPr>
        <xdr:cNvPr id="795" name="テキスト ボックス 794"/>
        <xdr:cNvSpPr txBox="1"/>
      </xdr:nvSpPr>
      <xdr:spPr>
        <a:xfrm>
          <a:off x="20167111" y="979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86226</xdr:rowOff>
    </xdr:from>
    <xdr:to>
      <xdr:col>28</xdr:col>
      <xdr:colOff>365125</xdr:colOff>
      <xdr:row>59</xdr:row>
      <xdr:rowOff>16376</xdr:rowOff>
    </xdr:to>
    <xdr:sp macro="" textlink="">
      <xdr:nvSpPr>
        <xdr:cNvPr id="796" name="円/楕円 795"/>
        <xdr:cNvSpPr/>
      </xdr:nvSpPr>
      <xdr:spPr>
        <a:xfrm>
          <a:off x="19494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32903</xdr:rowOff>
    </xdr:from>
    <xdr:ext cx="534377" cy="259045"/>
    <xdr:sp macro="" textlink="">
      <xdr:nvSpPr>
        <xdr:cNvPr id="797" name="テキスト ボックス 796"/>
        <xdr:cNvSpPr txBox="1"/>
      </xdr:nvSpPr>
      <xdr:spPr>
        <a:xfrm>
          <a:off x="19278111" y="98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76868</xdr:rowOff>
    </xdr:from>
    <xdr:to>
      <xdr:col>27</xdr:col>
      <xdr:colOff>161925</xdr:colOff>
      <xdr:row>59</xdr:row>
      <xdr:rowOff>7018</xdr:rowOff>
    </xdr:to>
    <xdr:sp macro="" textlink="">
      <xdr:nvSpPr>
        <xdr:cNvPr id="798" name="円/楕円 797"/>
        <xdr:cNvSpPr/>
      </xdr:nvSpPr>
      <xdr:spPr>
        <a:xfrm>
          <a:off x="18605500" y="100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23545</xdr:rowOff>
    </xdr:from>
    <xdr:ext cx="534377" cy="259045"/>
    <xdr:sp macro="" textlink="">
      <xdr:nvSpPr>
        <xdr:cNvPr id="799" name="テキスト ボックス 798"/>
        <xdr:cNvSpPr txBox="1"/>
      </xdr:nvSpPr>
      <xdr:spPr>
        <a:xfrm>
          <a:off x="18389111" y="97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14991</xdr:rowOff>
    </xdr:from>
    <xdr:to>
      <xdr:col>32</xdr:col>
      <xdr:colOff>187325</xdr:colOff>
      <xdr:row>76</xdr:row>
      <xdr:rowOff>33341</xdr:rowOff>
    </xdr:to>
    <xdr:cxnSp macro="">
      <xdr:nvCxnSpPr>
        <xdr:cNvPr id="828" name="直線コネクタ 827"/>
        <xdr:cNvCxnSpPr/>
      </xdr:nvCxnSpPr>
      <xdr:spPr>
        <a:xfrm flipV="1">
          <a:off x="21323300" y="13045191"/>
          <a:ext cx="8382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33341</xdr:rowOff>
    </xdr:from>
    <xdr:to>
      <xdr:col>31</xdr:col>
      <xdr:colOff>34925</xdr:colOff>
      <xdr:row>76</xdr:row>
      <xdr:rowOff>43611</xdr:rowOff>
    </xdr:to>
    <xdr:cxnSp macro="">
      <xdr:nvCxnSpPr>
        <xdr:cNvPr id="831" name="直線コネクタ 830"/>
        <xdr:cNvCxnSpPr/>
      </xdr:nvCxnSpPr>
      <xdr:spPr>
        <a:xfrm flipV="1">
          <a:off x="20434300" y="13063541"/>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43611</xdr:rowOff>
    </xdr:from>
    <xdr:to>
      <xdr:col>29</xdr:col>
      <xdr:colOff>517525</xdr:colOff>
      <xdr:row>76</xdr:row>
      <xdr:rowOff>69117</xdr:rowOff>
    </xdr:to>
    <xdr:cxnSp macro="">
      <xdr:nvCxnSpPr>
        <xdr:cNvPr id="834" name="直線コネクタ 833"/>
        <xdr:cNvCxnSpPr/>
      </xdr:nvCxnSpPr>
      <xdr:spPr>
        <a:xfrm flipV="1">
          <a:off x="19545300" y="13073811"/>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69117</xdr:rowOff>
    </xdr:from>
    <xdr:to>
      <xdr:col>28</xdr:col>
      <xdr:colOff>314325</xdr:colOff>
      <xdr:row>76</xdr:row>
      <xdr:rowOff>112607</xdr:rowOff>
    </xdr:to>
    <xdr:cxnSp macro="">
      <xdr:nvCxnSpPr>
        <xdr:cNvPr id="837" name="直線コネクタ 836"/>
        <xdr:cNvCxnSpPr/>
      </xdr:nvCxnSpPr>
      <xdr:spPr>
        <a:xfrm flipV="1">
          <a:off x="18656300" y="13099317"/>
          <a:ext cx="889000" cy="4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135641</xdr:rowOff>
    </xdr:from>
    <xdr:to>
      <xdr:col>32</xdr:col>
      <xdr:colOff>238125</xdr:colOff>
      <xdr:row>76</xdr:row>
      <xdr:rowOff>65791</xdr:rowOff>
    </xdr:to>
    <xdr:sp macro="" textlink="">
      <xdr:nvSpPr>
        <xdr:cNvPr id="847" name="円/楕円 846"/>
        <xdr:cNvSpPr/>
      </xdr:nvSpPr>
      <xdr:spPr>
        <a:xfrm>
          <a:off x="22110700" y="129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158518</xdr:rowOff>
    </xdr:from>
    <xdr:ext cx="599010" cy="259045"/>
    <xdr:sp macro="" textlink="">
      <xdr:nvSpPr>
        <xdr:cNvPr id="848" name="繰出金該当値テキスト"/>
        <xdr:cNvSpPr txBox="1"/>
      </xdr:nvSpPr>
      <xdr:spPr>
        <a:xfrm>
          <a:off x="22212300" y="128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153991</xdr:rowOff>
    </xdr:from>
    <xdr:to>
      <xdr:col>31</xdr:col>
      <xdr:colOff>85725</xdr:colOff>
      <xdr:row>76</xdr:row>
      <xdr:rowOff>84141</xdr:rowOff>
    </xdr:to>
    <xdr:sp macro="" textlink="">
      <xdr:nvSpPr>
        <xdr:cNvPr id="849" name="円/楕円 848"/>
        <xdr:cNvSpPr/>
      </xdr:nvSpPr>
      <xdr:spPr>
        <a:xfrm>
          <a:off x="21272500" y="130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100667</xdr:rowOff>
    </xdr:from>
    <xdr:ext cx="599010" cy="259045"/>
    <xdr:sp macro="" textlink="">
      <xdr:nvSpPr>
        <xdr:cNvPr id="850" name="テキスト ボックス 849"/>
        <xdr:cNvSpPr txBox="1"/>
      </xdr:nvSpPr>
      <xdr:spPr>
        <a:xfrm>
          <a:off x="21023794" y="1278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164261</xdr:rowOff>
    </xdr:from>
    <xdr:to>
      <xdr:col>29</xdr:col>
      <xdr:colOff>568325</xdr:colOff>
      <xdr:row>76</xdr:row>
      <xdr:rowOff>94411</xdr:rowOff>
    </xdr:to>
    <xdr:sp macro="" textlink="">
      <xdr:nvSpPr>
        <xdr:cNvPr id="851" name="円/楕円 850"/>
        <xdr:cNvSpPr/>
      </xdr:nvSpPr>
      <xdr:spPr>
        <a:xfrm>
          <a:off x="20383500" y="13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110939</xdr:rowOff>
    </xdr:from>
    <xdr:ext cx="599010" cy="259045"/>
    <xdr:sp macro="" textlink="">
      <xdr:nvSpPr>
        <xdr:cNvPr id="852" name="テキスト ボックス 851"/>
        <xdr:cNvSpPr txBox="1"/>
      </xdr:nvSpPr>
      <xdr:spPr>
        <a:xfrm>
          <a:off x="20134794"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18317</xdr:rowOff>
    </xdr:from>
    <xdr:to>
      <xdr:col>28</xdr:col>
      <xdr:colOff>365125</xdr:colOff>
      <xdr:row>76</xdr:row>
      <xdr:rowOff>119917</xdr:rowOff>
    </xdr:to>
    <xdr:sp macro="" textlink="">
      <xdr:nvSpPr>
        <xdr:cNvPr id="853" name="円/楕円 852"/>
        <xdr:cNvSpPr/>
      </xdr:nvSpPr>
      <xdr:spPr>
        <a:xfrm>
          <a:off x="19494500" y="13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136443</xdr:rowOff>
    </xdr:from>
    <xdr:ext cx="599010" cy="259045"/>
    <xdr:sp macro="" textlink="">
      <xdr:nvSpPr>
        <xdr:cNvPr id="854" name="テキスト ボックス 853"/>
        <xdr:cNvSpPr txBox="1"/>
      </xdr:nvSpPr>
      <xdr:spPr>
        <a:xfrm>
          <a:off x="19245794" y="128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61807</xdr:rowOff>
    </xdr:from>
    <xdr:to>
      <xdr:col>27</xdr:col>
      <xdr:colOff>161925</xdr:colOff>
      <xdr:row>76</xdr:row>
      <xdr:rowOff>163407</xdr:rowOff>
    </xdr:to>
    <xdr:sp macro="" textlink="">
      <xdr:nvSpPr>
        <xdr:cNvPr id="855" name="円/楕円 854"/>
        <xdr:cNvSpPr/>
      </xdr:nvSpPr>
      <xdr:spPr>
        <a:xfrm>
          <a:off x="18605500" y="130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8484</xdr:rowOff>
    </xdr:from>
    <xdr:ext cx="599010" cy="259045"/>
    <xdr:sp macro="" textlink="">
      <xdr:nvSpPr>
        <xdr:cNvPr id="856" name="テキスト ボックス 855"/>
        <xdr:cNvSpPr txBox="1"/>
      </xdr:nvSpPr>
      <xdr:spPr>
        <a:xfrm>
          <a:off x="18356794" y="1286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人口が少なく分子が小さいために、全国平均・県平均と比べて住民一人あたりのコストは高めに推移している。</a:t>
          </a:r>
          <a:endParaRPr kumimoji="1" lang="en-US" altLang="ja-JP" sz="1300">
            <a:latin typeface="ＭＳ Ｐゴシック"/>
          </a:endParaRPr>
        </a:p>
        <a:p>
          <a:r>
            <a:rPr kumimoji="1" lang="ja-JP" altLang="en-US" sz="1300">
              <a:latin typeface="ＭＳ Ｐゴシック"/>
            </a:rPr>
            <a:t>　類似団体平均と見比べてみると、投資及び出資金と繰出金の項目が高水準となっている。投資及び出資金については「新郷村ふるさと活性化公社」への出資金が</a:t>
          </a:r>
          <a:r>
            <a:rPr kumimoji="1" lang="en-US" altLang="ja-JP" sz="1300">
              <a:latin typeface="ＭＳ Ｐゴシック"/>
            </a:rPr>
            <a:t>4</a:t>
          </a:r>
          <a:r>
            <a:rPr kumimoji="1" lang="ja-JP" altLang="en-US" sz="1300">
              <a:latin typeface="ＭＳ Ｐゴシック"/>
            </a:rPr>
            <a:t>百万円あったためであり、繰出金については長寿命化事業費の増によって下水道会計へ、給付費の増によって国保会計と介護会計への繰出が増となったためである。</a:t>
          </a:r>
          <a:endParaRPr kumimoji="1" lang="en-US" altLang="ja-JP" sz="1300">
            <a:latin typeface="ＭＳ Ｐゴシック"/>
          </a:endParaRPr>
        </a:p>
        <a:p>
          <a:r>
            <a:rPr kumimoji="1" lang="ja-JP" altLang="en-US" sz="1300">
              <a:latin typeface="ＭＳ Ｐゴシック"/>
            </a:rPr>
            <a:t>　また、低水準に推移している項目は補助費等・公債費・積立金などが挙げられる。公債費については地方債発行の抑制に取り組んできた成果であり、補助費等についても事業の見直し等を行ってきた成果であると考えられる。しかしながら、公債費は近年の地方債借入額の増に伴って順次償還が始まるため、今後はコスト増が見込まれる。より一層地方債発行の抑制を図っていく必要がある。積立金については類似団体の半額以下となっているので、徹底した歳出削減に努め、類似団体と同程度までの積立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2,672
2,666
150.77
3,209,116
3,018,505
179,197
1,997,545
2,600,057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100822</xdr:rowOff>
    </xdr:from>
    <xdr:to>
      <xdr:col>6</xdr:col>
      <xdr:colOff>511175</xdr:colOff>
      <xdr:row>37</xdr:row>
      <xdr:rowOff>110113</xdr:rowOff>
    </xdr:to>
    <xdr:cxnSp macro="">
      <xdr:nvCxnSpPr>
        <xdr:cNvPr id="62" name="直線コネクタ 61"/>
        <xdr:cNvCxnSpPr/>
      </xdr:nvCxnSpPr>
      <xdr:spPr>
        <a:xfrm flipV="1">
          <a:off x="3797300" y="6444472"/>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99368</xdr:rowOff>
    </xdr:from>
    <xdr:to>
      <xdr:col>5</xdr:col>
      <xdr:colOff>358775</xdr:colOff>
      <xdr:row>37</xdr:row>
      <xdr:rowOff>110113</xdr:rowOff>
    </xdr:to>
    <xdr:cxnSp macro="">
      <xdr:nvCxnSpPr>
        <xdr:cNvPr id="65" name="直線コネクタ 64"/>
        <xdr:cNvCxnSpPr/>
      </xdr:nvCxnSpPr>
      <xdr:spPr>
        <a:xfrm>
          <a:off x="2908300" y="644301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99368</xdr:rowOff>
    </xdr:from>
    <xdr:to>
      <xdr:col>4</xdr:col>
      <xdr:colOff>155575</xdr:colOff>
      <xdr:row>37</xdr:row>
      <xdr:rowOff>104741</xdr:rowOff>
    </xdr:to>
    <xdr:cxnSp macro="">
      <xdr:nvCxnSpPr>
        <xdr:cNvPr id="68" name="直線コネクタ 67"/>
        <xdr:cNvCxnSpPr/>
      </xdr:nvCxnSpPr>
      <xdr:spPr>
        <a:xfrm flipV="1">
          <a:off x="2019300" y="6443018"/>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104741</xdr:rowOff>
    </xdr:from>
    <xdr:to>
      <xdr:col>2</xdr:col>
      <xdr:colOff>638175</xdr:colOff>
      <xdr:row>37</xdr:row>
      <xdr:rowOff>110439</xdr:rowOff>
    </xdr:to>
    <xdr:cxnSp macro="">
      <xdr:nvCxnSpPr>
        <xdr:cNvPr id="71" name="直線コネクタ 70"/>
        <xdr:cNvCxnSpPr/>
      </xdr:nvCxnSpPr>
      <xdr:spPr>
        <a:xfrm flipV="1">
          <a:off x="1130300" y="6448391"/>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50022</xdr:rowOff>
    </xdr:from>
    <xdr:to>
      <xdr:col>6</xdr:col>
      <xdr:colOff>561975</xdr:colOff>
      <xdr:row>37</xdr:row>
      <xdr:rowOff>151622</xdr:rowOff>
    </xdr:to>
    <xdr:sp macro="" textlink="">
      <xdr:nvSpPr>
        <xdr:cNvPr id="81" name="円/楕円 80"/>
        <xdr:cNvSpPr/>
      </xdr:nvSpPr>
      <xdr:spPr>
        <a:xfrm>
          <a:off x="4584700" y="6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72899</xdr:rowOff>
    </xdr:from>
    <xdr:ext cx="534377" cy="259045"/>
    <xdr:sp macro="" textlink="">
      <xdr:nvSpPr>
        <xdr:cNvPr id="82" name="議会費該当値テキスト"/>
        <xdr:cNvSpPr txBox="1"/>
      </xdr:nvSpPr>
      <xdr:spPr>
        <a:xfrm>
          <a:off x="4686300" y="624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59313</xdr:rowOff>
    </xdr:from>
    <xdr:to>
      <xdr:col>5</xdr:col>
      <xdr:colOff>409575</xdr:colOff>
      <xdr:row>37</xdr:row>
      <xdr:rowOff>160913</xdr:rowOff>
    </xdr:to>
    <xdr:sp macro="" textlink="">
      <xdr:nvSpPr>
        <xdr:cNvPr id="83" name="円/楕円 82"/>
        <xdr:cNvSpPr/>
      </xdr:nvSpPr>
      <xdr:spPr>
        <a:xfrm>
          <a:off x="3746500" y="64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5990</xdr:rowOff>
    </xdr:from>
    <xdr:ext cx="534377" cy="259045"/>
    <xdr:sp macro="" textlink="">
      <xdr:nvSpPr>
        <xdr:cNvPr id="84" name="テキスト ボックス 83"/>
        <xdr:cNvSpPr txBox="1"/>
      </xdr:nvSpPr>
      <xdr:spPr>
        <a:xfrm>
          <a:off x="3530111" y="61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48568</xdr:rowOff>
    </xdr:from>
    <xdr:to>
      <xdr:col>4</xdr:col>
      <xdr:colOff>206375</xdr:colOff>
      <xdr:row>37</xdr:row>
      <xdr:rowOff>150168</xdr:rowOff>
    </xdr:to>
    <xdr:sp macro="" textlink="">
      <xdr:nvSpPr>
        <xdr:cNvPr id="85" name="円/楕円 84"/>
        <xdr:cNvSpPr/>
      </xdr:nvSpPr>
      <xdr:spPr>
        <a:xfrm>
          <a:off x="2857500" y="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166695</xdr:rowOff>
    </xdr:from>
    <xdr:ext cx="534377" cy="259045"/>
    <xdr:sp macro="" textlink="">
      <xdr:nvSpPr>
        <xdr:cNvPr id="86" name="テキスト ボックス 85"/>
        <xdr:cNvSpPr txBox="1"/>
      </xdr:nvSpPr>
      <xdr:spPr>
        <a:xfrm>
          <a:off x="2641111" y="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53941</xdr:rowOff>
    </xdr:from>
    <xdr:to>
      <xdr:col>3</xdr:col>
      <xdr:colOff>3175</xdr:colOff>
      <xdr:row>37</xdr:row>
      <xdr:rowOff>155541</xdr:rowOff>
    </xdr:to>
    <xdr:sp macro="" textlink="">
      <xdr:nvSpPr>
        <xdr:cNvPr id="87" name="円/楕円 86"/>
        <xdr:cNvSpPr/>
      </xdr:nvSpPr>
      <xdr:spPr>
        <a:xfrm>
          <a:off x="1968500" y="63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618</xdr:rowOff>
    </xdr:from>
    <xdr:ext cx="534377" cy="259045"/>
    <xdr:sp macro="" textlink="">
      <xdr:nvSpPr>
        <xdr:cNvPr id="88" name="テキスト ボックス 87"/>
        <xdr:cNvSpPr txBox="1"/>
      </xdr:nvSpPr>
      <xdr:spPr>
        <a:xfrm>
          <a:off x="1752111" y="61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59639</xdr:rowOff>
    </xdr:from>
    <xdr:to>
      <xdr:col>1</xdr:col>
      <xdr:colOff>485775</xdr:colOff>
      <xdr:row>37</xdr:row>
      <xdr:rowOff>161240</xdr:rowOff>
    </xdr:to>
    <xdr:sp macro="" textlink="">
      <xdr:nvSpPr>
        <xdr:cNvPr id="89" name="円/楕円 88"/>
        <xdr:cNvSpPr/>
      </xdr:nvSpPr>
      <xdr:spPr>
        <a:xfrm>
          <a:off x="1079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6316</xdr:rowOff>
    </xdr:from>
    <xdr:ext cx="534377" cy="259045"/>
    <xdr:sp macro="" textlink="">
      <xdr:nvSpPr>
        <xdr:cNvPr id="90" name="テキスト ボックス 89"/>
        <xdr:cNvSpPr txBox="1"/>
      </xdr:nvSpPr>
      <xdr:spPr>
        <a:xfrm>
          <a:off x="863111" y="61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93569</xdr:rowOff>
    </xdr:from>
    <xdr:to>
      <xdr:col>6</xdr:col>
      <xdr:colOff>511175</xdr:colOff>
      <xdr:row>58</xdr:row>
      <xdr:rowOff>49339</xdr:rowOff>
    </xdr:to>
    <xdr:cxnSp macro="">
      <xdr:nvCxnSpPr>
        <xdr:cNvPr id="121" name="直線コネクタ 120"/>
        <xdr:cNvCxnSpPr/>
      </xdr:nvCxnSpPr>
      <xdr:spPr>
        <a:xfrm flipV="1">
          <a:off x="3797300" y="9866219"/>
          <a:ext cx="838200" cy="1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15049</xdr:rowOff>
    </xdr:from>
    <xdr:to>
      <xdr:col>5</xdr:col>
      <xdr:colOff>358775</xdr:colOff>
      <xdr:row>58</xdr:row>
      <xdr:rowOff>49339</xdr:rowOff>
    </xdr:to>
    <xdr:cxnSp macro="">
      <xdr:nvCxnSpPr>
        <xdr:cNvPr id="124" name="直線コネクタ 123"/>
        <xdr:cNvCxnSpPr/>
      </xdr:nvCxnSpPr>
      <xdr:spPr>
        <a:xfrm>
          <a:off x="2908300" y="995914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15049</xdr:rowOff>
    </xdr:from>
    <xdr:to>
      <xdr:col>4</xdr:col>
      <xdr:colOff>155575</xdr:colOff>
      <xdr:row>58</xdr:row>
      <xdr:rowOff>80581</xdr:rowOff>
    </xdr:to>
    <xdr:cxnSp macro="">
      <xdr:nvCxnSpPr>
        <xdr:cNvPr id="127" name="直線コネクタ 126"/>
        <xdr:cNvCxnSpPr/>
      </xdr:nvCxnSpPr>
      <xdr:spPr>
        <a:xfrm flipV="1">
          <a:off x="2019300" y="9959149"/>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79359</xdr:rowOff>
    </xdr:from>
    <xdr:to>
      <xdr:col>2</xdr:col>
      <xdr:colOff>638175</xdr:colOff>
      <xdr:row>58</xdr:row>
      <xdr:rowOff>80581</xdr:rowOff>
    </xdr:to>
    <xdr:cxnSp macro="">
      <xdr:nvCxnSpPr>
        <xdr:cNvPr id="130" name="直線コネクタ 129"/>
        <xdr:cNvCxnSpPr/>
      </xdr:nvCxnSpPr>
      <xdr:spPr>
        <a:xfrm>
          <a:off x="1130300" y="10023459"/>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42769</xdr:rowOff>
    </xdr:from>
    <xdr:to>
      <xdr:col>6</xdr:col>
      <xdr:colOff>561975</xdr:colOff>
      <xdr:row>57</xdr:row>
      <xdr:rowOff>144369</xdr:rowOff>
    </xdr:to>
    <xdr:sp macro="" textlink="">
      <xdr:nvSpPr>
        <xdr:cNvPr id="140" name="円/楕円 139"/>
        <xdr:cNvSpPr/>
      </xdr:nvSpPr>
      <xdr:spPr>
        <a:xfrm>
          <a:off x="4584700" y="98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65646</xdr:rowOff>
    </xdr:from>
    <xdr:ext cx="599010" cy="259045"/>
    <xdr:sp macro="" textlink="">
      <xdr:nvSpPr>
        <xdr:cNvPr id="141" name="総務費該当値テキスト"/>
        <xdr:cNvSpPr txBox="1"/>
      </xdr:nvSpPr>
      <xdr:spPr>
        <a:xfrm>
          <a:off x="4686300" y="966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169989</xdr:rowOff>
    </xdr:from>
    <xdr:to>
      <xdr:col>5</xdr:col>
      <xdr:colOff>409575</xdr:colOff>
      <xdr:row>58</xdr:row>
      <xdr:rowOff>100139</xdr:rowOff>
    </xdr:to>
    <xdr:sp macro="" textlink="">
      <xdr:nvSpPr>
        <xdr:cNvPr id="142" name="円/楕円 141"/>
        <xdr:cNvSpPr/>
      </xdr:nvSpPr>
      <xdr:spPr>
        <a:xfrm>
          <a:off x="3746500" y="9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91266</xdr:rowOff>
    </xdr:from>
    <xdr:ext cx="599010" cy="259045"/>
    <xdr:sp macro="" textlink="">
      <xdr:nvSpPr>
        <xdr:cNvPr id="143" name="テキスト ボックス 142"/>
        <xdr:cNvSpPr txBox="1"/>
      </xdr:nvSpPr>
      <xdr:spPr>
        <a:xfrm>
          <a:off x="3497794" y="1003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135699</xdr:rowOff>
    </xdr:from>
    <xdr:to>
      <xdr:col>4</xdr:col>
      <xdr:colOff>206375</xdr:colOff>
      <xdr:row>58</xdr:row>
      <xdr:rowOff>65849</xdr:rowOff>
    </xdr:to>
    <xdr:sp macro="" textlink="">
      <xdr:nvSpPr>
        <xdr:cNvPr id="144" name="円/楕円 143"/>
        <xdr:cNvSpPr/>
      </xdr:nvSpPr>
      <xdr:spPr>
        <a:xfrm>
          <a:off x="2857500" y="99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56976</xdr:rowOff>
    </xdr:from>
    <xdr:ext cx="599010" cy="259045"/>
    <xdr:sp macro="" textlink="">
      <xdr:nvSpPr>
        <xdr:cNvPr id="145" name="テキスト ボックス 144"/>
        <xdr:cNvSpPr txBox="1"/>
      </xdr:nvSpPr>
      <xdr:spPr>
        <a:xfrm>
          <a:off x="2608794" y="1000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29781</xdr:rowOff>
    </xdr:from>
    <xdr:to>
      <xdr:col>3</xdr:col>
      <xdr:colOff>3175</xdr:colOff>
      <xdr:row>58</xdr:row>
      <xdr:rowOff>131381</xdr:rowOff>
    </xdr:to>
    <xdr:sp macro="" textlink="">
      <xdr:nvSpPr>
        <xdr:cNvPr id="146" name="円/楕円 145"/>
        <xdr:cNvSpPr/>
      </xdr:nvSpPr>
      <xdr:spPr>
        <a:xfrm>
          <a:off x="1968500" y="99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122508</xdr:rowOff>
    </xdr:from>
    <xdr:ext cx="599010" cy="259045"/>
    <xdr:sp macro="" textlink="">
      <xdr:nvSpPr>
        <xdr:cNvPr id="147" name="テキスト ボックス 146"/>
        <xdr:cNvSpPr txBox="1"/>
      </xdr:nvSpPr>
      <xdr:spPr>
        <a:xfrm>
          <a:off x="1719794" y="1006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28559</xdr:rowOff>
    </xdr:from>
    <xdr:to>
      <xdr:col>1</xdr:col>
      <xdr:colOff>485775</xdr:colOff>
      <xdr:row>58</xdr:row>
      <xdr:rowOff>130159</xdr:rowOff>
    </xdr:to>
    <xdr:sp macro="" textlink="">
      <xdr:nvSpPr>
        <xdr:cNvPr id="148" name="円/楕円 147"/>
        <xdr:cNvSpPr/>
      </xdr:nvSpPr>
      <xdr:spPr>
        <a:xfrm>
          <a:off x="1079500" y="99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121286</xdr:rowOff>
    </xdr:from>
    <xdr:ext cx="599010" cy="259045"/>
    <xdr:sp macro="" textlink="">
      <xdr:nvSpPr>
        <xdr:cNvPr id="149" name="テキスト ボックス 148"/>
        <xdr:cNvSpPr txBox="1"/>
      </xdr:nvSpPr>
      <xdr:spPr>
        <a:xfrm>
          <a:off x="830794" y="1006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133186</xdr:rowOff>
    </xdr:from>
    <xdr:to>
      <xdr:col>6</xdr:col>
      <xdr:colOff>511175</xdr:colOff>
      <xdr:row>77</xdr:row>
      <xdr:rowOff>135564</xdr:rowOff>
    </xdr:to>
    <xdr:cxnSp macro="">
      <xdr:nvCxnSpPr>
        <xdr:cNvPr id="178" name="直線コネクタ 177"/>
        <xdr:cNvCxnSpPr/>
      </xdr:nvCxnSpPr>
      <xdr:spPr>
        <a:xfrm>
          <a:off x="3797300" y="13334836"/>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133186</xdr:rowOff>
    </xdr:from>
    <xdr:to>
      <xdr:col>5</xdr:col>
      <xdr:colOff>358775</xdr:colOff>
      <xdr:row>77</xdr:row>
      <xdr:rowOff>157527</xdr:rowOff>
    </xdr:to>
    <xdr:cxnSp macro="">
      <xdr:nvCxnSpPr>
        <xdr:cNvPr id="181" name="直線コネクタ 180"/>
        <xdr:cNvCxnSpPr/>
      </xdr:nvCxnSpPr>
      <xdr:spPr>
        <a:xfrm flipV="1">
          <a:off x="2908300" y="13334836"/>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157527</xdr:rowOff>
    </xdr:from>
    <xdr:to>
      <xdr:col>4</xdr:col>
      <xdr:colOff>155575</xdr:colOff>
      <xdr:row>77</xdr:row>
      <xdr:rowOff>169546</xdr:rowOff>
    </xdr:to>
    <xdr:cxnSp macro="">
      <xdr:nvCxnSpPr>
        <xdr:cNvPr id="184" name="直線コネクタ 183"/>
        <xdr:cNvCxnSpPr/>
      </xdr:nvCxnSpPr>
      <xdr:spPr>
        <a:xfrm flipV="1">
          <a:off x="2019300" y="13359177"/>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169546</xdr:rowOff>
    </xdr:from>
    <xdr:to>
      <xdr:col>2</xdr:col>
      <xdr:colOff>638175</xdr:colOff>
      <xdr:row>78</xdr:row>
      <xdr:rowOff>9536</xdr:rowOff>
    </xdr:to>
    <xdr:cxnSp macro="">
      <xdr:nvCxnSpPr>
        <xdr:cNvPr id="187" name="直線コネクタ 186"/>
        <xdr:cNvCxnSpPr/>
      </xdr:nvCxnSpPr>
      <xdr:spPr>
        <a:xfrm flipV="1">
          <a:off x="1130300" y="13371196"/>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84764</xdr:rowOff>
    </xdr:from>
    <xdr:to>
      <xdr:col>6</xdr:col>
      <xdr:colOff>561975</xdr:colOff>
      <xdr:row>78</xdr:row>
      <xdr:rowOff>14914</xdr:rowOff>
    </xdr:to>
    <xdr:sp macro="" textlink="">
      <xdr:nvSpPr>
        <xdr:cNvPr id="197" name="円/楕円 196"/>
        <xdr:cNvSpPr/>
      </xdr:nvSpPr>
      <xdr:spPr>
        <a:xfrm>
          <a:off x="4584700" y="132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82386</xdr:rowOff>
    </xdr:from>
    <xdr:to>
      <xdr:col>5</xdr:col>
      <xdr:colOff>409575</xdr:colOff>
      <xdr:row>78</xdr:row>
      <xdr:rowOff>12536</xdr:rowOff>
    </xdr:to>
    <xdr:sp macro="" textlink="">
      <xdr:nvSpPr>
        <xdr:cNvPr id="199" name="円/楕円 198"/>
        <xdr:cNvSpPr/>
      </xdr:nvSpPr>
      <xdr:spPr>
        <a:xfrm>
          <a:off x="3746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3663</xdr:rowOff>
    </xdr:from>
    <xdr:ext cx="599010" cy="259045"/>
    <xdr:sp macro="" textlink="">
      <xdr:nvSpPr>
        <xdr:cNvPr id="200" name="テキスト ボックス 199"/>
        <xdr:cNvSpPr txBox="1"/>
      </xdr:nvSpPr>
      <xdr:spPr>
        <a:xfrm>
          <a:off x="3497794" y="133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106727</xdr:rowOff>
    </xdr:from>
    <xdr:to>
      <xdr:col>4</xdr:col>
      <xdr:colOff>206375</xdr:colOff>
      <xdr:row>78</xdr:row>
      <xdr:rowOff>36877</xdr:rowOff>
    </xdr:to>
    <xdr:sp macro="" textlink="">
      <xdr:nvSpPr>
        <xdr:cNvPr id="201" name="円/楕円 200"/>
        <xdr:cNvSpPr/>
      </xdr:nvSpPr>
      <xdr:spPr>
        <a:xfrm>
          <a:off x="2857500" y="133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28004</xdr:rowOff>
    </xdr:from>
    <xdr:ext cx="599010" cy="259045"/>
    <xdr:sp macro="" textlink="">
      <xdr:nvSpPr>
        <xdr:cNvPr id="202" name="テキスト ボックス 201"/>
        <xdr:cNvSpPr txBox="1"/>
      </xdr:nvSpPr>
      <xdr:spPr>
        <a:xfrm>
          <a:off x="2608794" y="134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118746</xdr:rowOff>
    </xdr:from>
    <xdr:to>
      <xdr:col>3</xdr:col>
      <xdr:colOff>3175</xdr:colOff>
      <xdr:row>78</xdr:row>
      <xdr:rowOff>48896</xdr:rowOff>
    </xdr:to>
    <xdr:sp macro="" textlink="">
      <xdr:nvSpPr>
        <xdr:cNvPr id="203" name="円/楕円 202"/>
        <xdr:cNvSpPr/>
      </xdr:nvSpPr>
      <xdr:spPr>
        <a:xfrm>
          <a:off x="1968500" y="133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40023</xdr:rowOff>
    </xdr:from>
    <xdr:ext cx="599010" cy="259045"/>
    <xdr:sp macro="" textlink="">
      <xdr:nvSpPr>
        <xdr:cNvPr id="204" name="テキスト ボックス 203"/>
        <xdr:cNvSpPr txBox="1"/>
      </xdr:nvSpPr>
      <xdr:spPr>
        <a:xfrm>
          <a:off x="1719794" y="1341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130186</xdr:rowOff>
    </xdr:from>
    <xdr:to>
      <xdr:col>1</xdr:col>
      <xdr:colOff>485775</xdr:colOff>
      <xdr:row>78</xdr:row>
      <xdr:rowOff>60336</xdr:rowOff>
    </xdr:to>
    <xdr:sp macro="" textlink="">
      <xdr:nvSpPr>
        <xdr:cNvPr id="205" name="円/楕円 204"/>
        <xdr:cNvSpPr/>
      </xdr:nvSpPr>
      <xdr:spPr>
        <a:xfrm>
          <a:off x="1079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51463</xdr:rowOff>
    </xdr:from>
    <xdr:ext cx="599010" cy="259045"/>
    <xdr:sp macro="" textlink="">
      <xdr:nvSpPr>
        <xdr:cNvPr id="206" name="テキスト ボックス 205"/>
        <xdr:cNvSpPr txBox="1"/>
      </xdr:nvSpPr>
      <xdr:spPr>
        <a:xfrm>
          <a:off x="830794" y="1342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127397</xdr:rowOff>
    </xdr:from>
    <xdr:to>
      <xdr:col>6</xdr:col>
      <xdr:colOff>511175</xdr:colOff>
      <xdr:row>98</xdr:row>
      <xdr:rowOff>128586</xdr:rowOff>
    </xdr:to>
    <xdr:cxnSp macro="">
      <xdr:nvCxnSpPr>
        <xdr:cNvPr id="235" name="直線コネクタ 234"/>
        <xdr:cNvCxnSpPr/>
      </xdr:nvCxnSpPr>
      <xdr:spPr>
        <a:xfrm>
          <a:off x="3797300" y="1692949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127397</xdr:rowOff>
    </xdr:from>
    <xdr:to>
      <xdr:col>5</xdr:col>
      <xdr:colOff>358775</xdr:colOff>
      <xdr:row>98</xdr:row>
      <xdr:rowOff>130355</xdr:rowOff>
    </xdr:to>
    <xdr:cxnSp macro="">
      <xdr:nvCxnSpPr>
        <xdr:cNvPr id="238" name="直線コネクタ 237"/>
        <xdr:cNvCxnSpPr/>
      </xdr:nvCxnSpPr>
      <xdr:spPr>
        <a:xfrm flipV="1">
          <a:off x="2908300" y="16929497"/>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97473</xdr:rowOff>
    </xdr:from>
    <xdr:to>
      <xdr:col>4</xdr:col>
      <xdr:colOff>155575</xdr:colOff>
      <xdr:row>98</xdr:row>
      <xdr:rowOff>130355</xdr:rowOff>
    </xdr:to>
    <xdr:cxnSp macro="">
      <xdr:nvCxnSpPr>
        <xdr:cNvPr id="241" name="直線コネクタ 240"/>
        <xdr:cNvCxnSpPr/>
      </xdr:nvCxnSpPr>
      <xdr:spPr>
        <a:xfrm>
          <a:off x="2019300" y="16899573"/>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82440</xdr:rowOff>
    </xdr:from>
    <xdr:to>
      <xdr:col>2</xdr:col>
      <xdr:colOff>638175</xdr:colOff>
      <xdr:row>98</xdr:row>
      <xdr:rowOff>97473</xdr:rowOff>
    </xdr:to>
    <xdr:cxnSp macro="">
      <xdr:nvCxnSpPr>
        <xdr:cNvPr id="244" name="直線コネクタ 243"/>
        <xdr:cNvCxnSpPr/>
      </xdr:nvCxnSpPr>
      <xdr:spPr>
        <a:xfrm>
          <a:off x="1130300" y="1688454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77786</xdr:rowOff>
    </xdr:from>
    <xdr:to>
      <xdr:col>6</xdr:col>
      <xdr:colOff>561975</xdr:colOff>
      <xdr:row>99</xdr:row>
      <xdr:rowOff>7936</xdr:rowOff>
    </xdr:to>
    <xdr:sp macro="" textlink="">
      <xdr:nvSpPr>
        <xdr:cNvPr id="254" name="円/楕円 253"/>
        <xdr:cNvSpPr/>
      </xdr:nvSpPr>
      <xdr:spPr>
        <a:xfrm>
          <a:off x="45847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164163</xdr:rowOff>
    </xdr:from>
    <xdr:ext cx="534377" cy="259045"/>
    <xdr:sp macro="" textlink="">
      <xdr:nvSpPr>
        <xdr:cNvPr id="255" name="衛生費該当値テキスト"/>
        <xdr:cNvSpPr txBox="1"/>
      </xdr:nvSpPr>
      <xdr:spPr>
        <a:xfrm>
          <a:off x="4686300" y="167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76597</xdr:rowOff>
    </xdr:from>
    <xdr:to>
      <xdr:col>5</xdr:col>
      <xdr:colOff>409575</xdr:colOff>
      <xdr:row>99</xdr:row>
      <xdr:rowOff>6747</xdr:rowOff>
    </xdr:to>
    <xdr:sp macro="" textlink="">
      <xdr:nvSpPr>
        <xdr:cNvPr id="256" name="円/楕円 255"/>
        <xdr:cNvSpPr/>
      </xdr:nvSpPr>
      <xdr:spPr>
        <a:xfrm>
          <a:off x="3746500" y="16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169324</xdr:rowOff>
    </xdr:from>
    <xdr:ext cx="534377" cy="259045"/>
    <xdr:sp macro="" textlink="">
      <xdr:nvSpPr>
        <xdr:cNvPr id="257" name="テキスト ボックス 256"/>
        <xdr:cNvSpPr txBox="1"/>
      </xdr:nvSpPr>
      <xdr:spPr>
        <a:xfrm>
          <a:off x="3530111" y="16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79555</xdr:rowOff>
    </xdr:from>
    <xdr:to>
      <xdr:col>4</xdr:col>
      <xdr:colOff>206375</xdr:colOff>
      <xdr:row>99</xdr:row>
      <xdr:rowOff>9705</xdr:rowOff>
    </xdr:to>
    <xdr:sp macro="" textlink="">
      <xdr:nvSpPr>
        <xdr:cNvPr id="258" name="円/楕円 257"/>
        <xdr:cNvSpPr/>
      </xdr:nvSpPr>
      <xdr:spPr>
        <a:xfrm>
          <a:off x="28575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832</xdr:rowOff>
    </xdr:from>
    <xdr:ext cx="534377" cy="259045"/>
    <xdr:sp macro="" textlink="">
      <xdr:nvSpPr>
        <xdr:cNvPr id="259" name="テキスト ボックス 258"/>
        <xdr:cNvSpPr txBox="1"/>
      </xdr:nvSpPr>
      <xdr:spPr>
        <a:xfrm>
          <a:off x="2641111" y="16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46673</xdr:rowOff>
    </xdr:from>
    <xdr:to>
      <xdr:col>3</xdr:col>
      <xdr:colOff>3175</xdr:colOff>
      <xdr:row>98</xdr:row>
      <xdr:rowOff>148273</xdr:rowOff>
    </xdr:to>
    <xdr:sp macro="" textlink="">
      <xdr:nvSpPr>
        <xdr:cNvPr id="260" name="円/楕円 259"/>
        <xdr:cNvSpPr/>
      </xdr:nvSpPr>
      <xdr:spPr>
        <a:xfrm>
          <a:off x="1968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139400</xdr:rowOff>
    </xdr:from>
    <xdr:ext cx="534377" cy="259045"/>
    <xdr:sp macro="" textlink="">
      <xdr:nvSpPr>
        <xdr:cNvPr id="261" name="テキスト ボックス 260"/>
        <xdr:cNvSpPr txBox="1"/>
      </xdr:nvSpPr>
      <xdr:spPr>
        <a:xfrm>
          <a:off x="1752111" y="169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31640</xdr:rowOff>
    </xdr:from>
    <xdr:to>
      <xdr:col>1</xdr:col>
      <xdr:colOff>485775</xdr:colOff>
      <xdr:row>98</xdr:row>
      <xdr:rowOff>133240</xdr:rowOff>
    </xdr:to>
    <xdr:sp macro="" textlink="">
      <xdr:nvSpPr>
        <xdr:cNvPr id="262" name="円/楕円 261"/>
        <xdr:cNvSpPr/>
      </xdr:nvSpPr>
      <xdr:spPr>
        <a:xfrm>
          <a:off x="1079500" y="168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124367</xdr:rowOff>
    </xdr:from>
    <xdr:ext cx="534377" cy="259045"/>
    <xdr:sp macro="" textlink="">
      <xdr:nvSpPr>
        <xdr:cNvPr id="263" name="テキスト ボックス 262"/>
        <xdr:cNvSpPr txBox="1"/>
      </xdr:nvSpPr>
      <xdr:spPr>
        <a:xfrm>
          <a:off x="863111" y="169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134704</xdr:rowOff>
    </xdr:from>
    <xdr:to>
      <xdr:col>15</xdr:col>
      <xdr:colOff>180975</xdr:colOff>
      <xdr:row>58</xdr:row>
      <xdr:rowOff>143498</xdr:rowOff>
    </xdr:to>
    <xdr:cxnSp macro="">
      <xdr:nvCxnSpPr>
        <xdr:cNvPr id="353" name="直線コネクタ 352"/>
        <xdr:cNvCxnSpPr/>
      </xdr:nvCxnSpPr>
      <xdr:spPr>
        <a:xfrm>
          <a:off x="9639300" y="10078804"/>
          <a:ext cx="8382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134704</xdr:rowOff>
    </xdr:from>
    <xdr:to>
      <xdr:col>14</xdr:col>
      <xdr:colOff>28575</xdr:colOff>
      <xdr:row>58</xdr:row>
      <xdr:rowOff>159638</xdr:rowOff>
    </xdr:to>
    <xdr:cxnSp macro="">
      <xdr:nvCxnSpPr>
        <xdr:cNvPr id="356" name="直線コネクタ 355"/>
        <xdr:cNvCxnSpPr/>
      </xdr:nvCxnSpPr>
      <xdr:spPr>
        <a:xfrm flipV="1">
          <a:off x="8750300" y="1007880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144538</xdr:rowOff>
    </xdr:from>
    <xdr:to>
      <xdr:col>12</xdr:col>
      <xdr:colOff>511175</xdr:colOff>
      <xdr:row>58</xdr:row>
      <xdr:rowOff>159638</xdr:rowOff>
    </xdr:to>
    <xdr:cxnSp macro="">
      <xdr:nvCxnSpPr>
        <xdr:cNvPr id="359" name="直線コネクタ 358"/>
        <xdr:cNvCxnSpPr/>
      </xdr:nvCxnSpPr>
      <xdr:spPr>
        <a:xfrm>
          <a:off x="7861300" y="1008863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133394</xdr:rowOff>
    </xdr:from>
    <xdr:to>
      <xdr:col>11</xdr:col>
      <xdr:colOff>307975</xdr:colOff>
      <xdr:row>58</xdr:row>
      <xdr:rowOff>144538</xdr:rowOff>
    </xdr:to>
    <xdr:cxnSp macro="">
      <xdr:nvCxnSpPr>
        <xdr:cNvPr id="362" name="直線コネクタ 361"/>
        <xdr:cNvCxnSpPr/>
      </xdr:nvCxnSpPr>
      <xdr:spPr>
        <a:xfrm>
          <a:off x="6972300" y="10077494"/>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92698</xdr:rowOff>
    </xdr:from>
    <xdr:to>
      <xdr:col>15</xdr:col>
      <xdr:colOff>231775</xdr:colOff>
      <xdr:row>59</xdr:row>
      <xdr:rowOff>22848</xdr:rowOff>
    </xdr:to>
    <xdr:sp macro="" textlink="">
      <xdr:nvSpPr>
        <xdr:cNvPr id="372" name="円/楕円 371"/>
        <xdr:cNvSpPr/>
      </xdr:nvSpPr>
      <xdr:spPr>
        <a:xfrm>
          <a:off x="10426700" y="10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83904</xdr:rowOff>
    </xdr:from>
    <xdr:to>
      <xdr:col>14</xdr:col>
      <xdr:colOff>79375</xdr:colOff>
      <xdr:row>59</xdr:row>
      <xdr:rowOff>14054</xdr:rowOff>
    </xdr:to>
    <xdr:sp macro="" textlink="">
      <xdr:nvSpPr>
        <xdr:cNvPr id="374" name="円/楕円 373"/>
        <xdr:cNvSpPr/>
      </xdr:nvSpPr>
      <xdr:spPr>
        <a:xfrm>
          <a:off x="9588500" y="100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5181</xdr:rowOff>
    </xdr:from>
    <xdr:ext cx="599010" cy="259045"/>
    <xdr:sp macro="" textlink="">
      <xdr:nvSpPr>
        <xdr:cNvPr id="375" name="テキスト ボックス 374"/>
        <xdr:cNvSpPr txBox="1"/>
      </xdr:nvSpPr>
      <xdr:spPr>
        <a:xfrm>
          <a:off x="9339794" y="1012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108838</xdr:rowOff>
    </xdr:from>
    <xdr:to>
      <xdr:col>12</xdr:col>
      <xdr:colOff>561975</xdr:colOff>
      <xdr:row>59</xdr:row>
      <xdr:rowOff>38988</xdr:rowOff>
    </xdr:to>
    <xdr:sp macro="" textlink="">
      <xdr:nvSpPr>
        <xdr:cNvPr id="376" name="円/楕円 375"/>
        <xdr:cNvSpPr/>
      </xdr:nvSpPr>
      <xdr:spPr>
        <a:xfrm>
          <a:off x="8699500" y="100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30115</xdr:rowOff>
    </xdr:from>
    <xdr:ext cx="599010" cy="259045"/>
    <xdr:sp macro="" textlink="">
      <xdr:nvSpPr>
        <xdr:cNvPr id="377" name="テキスト ボックス 376"/>
        <xdr:cNvSpPr txBox="1"/>
      </xdr:nvSpPr>
      <xdr:spPr>
        <a:xfrm>
          <a:off x="8450794" y="101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93738</xdr:rowOff>
    </xdr:from>
    <xdr:to>
      <xdr:col>11</xdr:col>
      <xdr:colOff>358775</xdr:colOff>
      <xdr:row>59</xdr:row>
      <xdr:rowOff>23888</xdr:rowOff>
    </xdr:to>
    <xdr:sp macro="" textlink="">
      <xdr:nvSpPr>
        <xdr:cNvPr id="378" name="円/楕円 377"/>
        <xdr:cNvSpPr/>
      </xdr:nvSpPr>
      <xdr:spPr>
        <a:xfrm>
          <a:off x="7810500" y="100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15015</xdr:rowOff>
    </xdr:from>
    <xdr:ext cx="599010" cy="259045"/>
    <xdr:sp macro="" textlink="">
      <xdr:nvSpPr>
        <xdr:cNvPr id="379" name="テキスト ボックス 378"/>
        <xdr:cNvSpPr txBox="1"/>
      </xdr:nvSpPr>
      <xdr:spPr>
        <a:xfrm>
          <a:off x="7561794" y="1013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82594</xdr:rowOff>
    </xdr:from>
    <xdr:to>
      <xdr:col>10</xdr:col>
      <xdr:colOff>155575</xdr:colOff>
      <xdr:row>59</xdr:row>
      <xdr:rowOff>12744</xdr:rowOff>
    </xdr:to>
    <xdr:sp macro="" textlink="">
      <xdr:nvSpPr>
        <xdr:cNvPr id="380" name="円/楕円 379"/>
        <xdr:cNvSpPr/>
      </xdr:nvSpPr>
      <xdr:spPr>
        <a:xfrm>
          <a:off x="6921500" y="100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3871</xdr:rowOff>
    </xdr:from>
    <xdr:ext cx="599010" cy="259045"/>
    <xdr:sp macro="" textlink="">
      <xdr:nvSpPr>
        <xdr:cNvPr id="381" name="テキスト ボックス 380"/>
        <xdr:cNvSpPr txBox="1"/>
      </xdr:nvSpPr>
      <xdr:spPr>
        <a:xfrm>
          <a:off x="6672794" y="101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26859</xdr:rowOff>
    </xdr:from>
    <xdr:to>
      <xdr:col>15</xdr:col>
      <xdr:colOff>180975</xdr:colOff>
      <xdr:row>77</xdr:row>
      <xdr:rowOff>150943</xdr:rowOff>
    </xdr:to>
    <xdr:cxnSp macro="">
      <xdr:nvCxnSpPr>
        <xdr:cNvPr id="410" name="直線コネクタ 409"/>
        <xdr:cNvCxnSpPr/>
      </xdr:nvCxnSpPr>
      <xdr:spPr>
        <a:xfrm flipV="1">
          <a:off x="9639300" y="13228509"/>
          <a:ext cx="8382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150943</xdr:rowOff>
    </xdr:from>
    <xdr:to>
      <xdr:col>14</xdr:col>
      <xdr:colOff>28575</xdr:colOff>
      <xdr:row>77</xdr:row>
      <xdr:rowOff>151462</xdr:rowOff>
    </xdr:to>
    <xdr:cxnSp macro="">
      <xdr:nvCxnSpPr>
        <xdr:cNvPr id="413" name="直線コネクタ 412"/>
        <xdr:cNvCxnSpPr/>
      </xdr:nvCxnSpPr>
      <xdr:spPr>
        <a:xfrm flipV="1">
          <a:off x="8750300" y="13352593"/>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151462</xdr:rowOff>
    </xdr:from>
    <xdr:to>
      <xdr:col>12</xdr:col>
      <xdr:colOff>511175</xdr:colOff>
      <xdr:row>77</xdr:row>
      <xdr:rowOff>163238</xdr:rowOff>
    </xdr:to>
    <xdr:cxnSp macro="">
      <xdr:nvCxnSpPr>
        <xdr:cNvPr id="416" name="直線コネクタ 415"/>
        <xdr:cNvCxnSpPr/>
      </xdr:nvCxnSpPr>
      <xdr:spPr>
        <a:xfrm flipV="1">
          <a:off x="7861300" y="13353112"/>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156442</xdr:rowOff>
    </xdr:from>
    <xdr:to>
      <xdr:col>11</xdr:col>
      <xdr:colOff>307975</xdr:colOff>
      <xdr:row>77</xdr:row>
      <xdr:rowOff>163238</xdr:rowOff>
    </xdr:to>
    <xdr:cxnSp macro="">
      <xdr:nvCxnSpPr>
        <xdr:cNvPr id="419" name="直線コネクタ 418"/>
        <xdr:cNvCxnSpPr/>
      </xdr:nvCxnSpPr>
      <xdr:spPr>
        <a:xfrm>
          <a:off x="6972300" y="13358092"/>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147509</xdr:rowOff>
    </xdr:from>
    <xdr:to>
      <xdr:col>15</xdr:col>
      <xdr:colOff>231775</xdr:colOff>
      <xdr:row>77</xdr:row>
      <xdr:rowOff>77659</xdr:rowOff>
    </xdr:to>
    <xdr:sp macro="" textlink="">
      <xdr:nvSpPr>
        <xdr:cNvPr id="429" name="円/楕円 428"/>
        <xdr:cNvSpPr/>
      </xdr:nvSpPr>
      <xdr:spPr>
        <a:xfrm>
          <a:off x="10426700" y="131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170386</xdr:rowOff>
    </xdr:from>
    <xdr:ext cx="534377" cy="259045"/>
    <xdr:sp macro="" textlink="">
      <xdr:nvSpPr>
        <xdr:cNvPr id="430" name="商工費該当値テキスト"/>
        <xdr:cNvSpPr txBox="1"/>
      </xdr:nvSpPr>
      <xdr:spPr>
        <a:xfrm>
          <a:off x="10528300" y="130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100143</xdr:rowOff>
    </xdr:from>
    <xdr:to>
      <xdr:col>14</xdr:col>
      <xdr:colOff>79375</xdr:colOff>
      <xdr:row>78</xdr:row>
      <xdr:rowOff>30293</xdr:rowOff>
    </xdr:to>
    <xdr:sp macro="" textlink="">
      <xdr:nvSpPr>
        <xdr:cNvPr id="431" name="円/楕円 430"/>
        <xdr:cNvSpPr/>
      </xdr:nvSpPr>
      <xdr:spPr>
        <a:xfrm>
          <a:off x="9588500" y="13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46820</xdr:rowOff>
    </xdr:from>
    <xdr:ext cx="534377" cy="259045"/>
    <xdr:sp macro="" textlink="">
      <xdr:nvSpPr>
        <xdr:cNvPr id="432" name="テキスト ボックス 431"/>
        <xdr:cNvSpPr txBox="1"/>
      </xdr:nvSpPr>
      <xdr:spPr>
        <a:xfrm>
          <a:off x="9372111" y="130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100662</xdr:rowOff>
    </xdr:from>
    <xdr:to>
      <xdr:col>12</xdr:col>
      <xdr:colOff>561975</xdr:colOff>
      <xdr:row>78</xdr:row>
      <xdr:rowOff>30812</xdr:rowOff>
    </xdr:to>
    <xdr:sp macro="" textlink="">
      <xdr:nvSpPr>
        <xdr:cNvPr id="433" name="円/楕円 432"/>
        <xdr:cNvSpPr/>
      </xdr:nvSpPr>
      <xdr:spPr>
        <a:xfrm>
          <a:off x="8699500" y="133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47339</xdr:rowOff>
    </xdr:from>
    <xdr:ext cx="534377" cy="259045"/>
    <xdr:sp macro="" textlink="">
      <xdr:nvSpPr>
        <xdr:cNvPr id="434" name="テキスト ボックス 433"/>
        <xdr:cNvSpPr txBox="1"/>
      </xdr:nvSpPr>
      <xdr:spPr>
        <a:xfrm>
          <a:off x="8483111" y="130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112438</xdr:rowOff>
    </xdr:from>
    <xdr:to>
      <xdr:col>11</xdr:col>
      <xdr:colOff>358775</xdr:colOff>
      <xdr:row>78</xdr:row>
      <xdr:rowOff>42588</xdr:rowOff>
    </xdr:to>
    <xdr:sp macro="" textlink="">
      <xdr:nvSpPr>
        <xdr:cNvPr id="435" name="円/楕円 434"/>
        <xdr:cNvSpPr/>
      </xdr:nvSpPr>
      <xdr:spPr>
        <a:xfrm>
          <a:off x="7810500" y="133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59115</xdr:rowOff>
    </xdr:from>
    <xdr:ext cx="534377" cy="259045"/>
    <xdr:sp macro="" textlink="">
      <xdr:nvSpPr>
        <xdr:cNvPr id="436" name="テキスト ボックス 435"/>
        <xdr:cNvSpPr txBox="1"/>
      </xdr:nvSpPr>
      <xdr:spPr>
        <a:xfrm>
          <a:off x="7594111" y="130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105642</xdr:rowOff>
    </xdr:from>
    <xdr:to>
      <xdr:col>10</xdr:col>
      <xdr:colOff>155575</xdr:colOff>
      <xdr:row>78</xdr:row>
      <xdr:rowOff>35792</xdr:rowOff>
    </xdr:to>
    <xdr:sp macro="" textlink="">
      <xdr:nvSpPr>
        <xdr:cNvPr id="437" name="円/楕円 436"/>
        <xdr:cNvSpPr/>
      </xdr:nvSpPr>
      <xdr:spPr>
        <a:xfrm>
          <a:off x="6921500" y="133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52319</xdr:rowOff>
    </xdr:from>
    <xdr:ext cx="534377" cy="259045"/>
    <xdr:sp macro="" textlink="">
      <xdr:nvSpPr>
        <xdr:cNvPr id="438" name="テキスト ボックス 437"/>
        <xdr:cNvSpPr txBox="1"/>
      </xdr:nvSpPr>
      <xdr:spPr>
        <a:xfrm>
          <a:off x="6705111" y="130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131953</xdr:rowOff>
    </xdr:from>
    <xdr:to>
      <xdr:col>15</xdr:col>
      <xdr:colOff>180975</xdr:colOff>
      <xdr:row>98</xdr:row>
      <xdr:rowOff>145351</xdr:rowOff>
    </xdr:to>
    <xdr:cxnSp macro="">
      <xdr:nvCxnSpPr>
        <xdr:cNvPr id="467" name="直線コネクタ 466"/>
        <xdr:cNvCxnSpPr/>
      </xdr:nvCxnSpPr>
      <xdr:spPr>
        <a:xfrm flipV="1">
          <a:off x="9639300" y="16934053"/>
          <a:ext cx="8382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115455</xdr:rowOff>
    </xdr:from>
    <xdr:to>
      <xdr:col>14</xdr:col>
      <xdr:colOff>28575</xdr:colOff>
      <xdr:row>98</xdr:row>
      <xdr:rowOff>145351</xdr:rowOff>
    </xdr:to>
    <xdr:cxnSp macro="">
      <xdr:nvCxnSpPr>
        <xdr:cNvPr id="470" name="直線コネクタ 469"/>
        <xdr:cNvCxnSpPr/>
      </xdr:nvCxnSpPr>
      <xdr:spPr>
        <a:xfrm>
          <a:off x="8750300" y="16917555"/>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115455</xdr:rowOff>
    </xdr:from>
    <xdr:to>
      <xdr:col>12</xdr:col>
      <xdr:colOff>511175</xdr:colOff>
      <xdr:row>98</xdr:row>
      <xdr:rowOff>148882</xdr:rowOff>
    </xdr:to>
    <xdr:cxnSp macro="">
      <xdr:nvCxnSpPr>
        <xdr:cNvPr id="473" name="直線コネクタ 472"/>
        <xdr:cNvCxnSpPr/>
      </xdr:nvCxnSpPr>
      <xdr:spPr>
        <a:xfrm flipV="1">
          <a:off x="7861300" y="16917555"/>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145521</xdr:rowOff>
    </xdr:from>
    <xdr:to>
      <xdr:col>11</xdr:col>
      <xdr:colOff>307975</xdr:colOff>
      <xdr:row>98</xdr:row>
      <xdr:rowOff>148882</xdr:rowOff>
    </xdr:to>
    <xdr:cxnSp macro="">
      <xdr:nvCxnSpPr>
        <xdr:cNvPr id="476" name="直線コネクタ 475"/>
        <xdr:cNvCxnSpPr/>
      </xdr:nvCxnSpPr>
      <xdr:spPr>
        <a:xfrm>
          <a:off x="6972300" y="16947621"/>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81153</xdr:rowOff>
    </xdr:from>
    <xdr:to>
      <xdr:col>15</xdr:col>
      <xdr:colOff>231775</xdr:colOff>
      <xdr:row>99</xdr:row>
      <xdr:rowOff>11303</xdr:rowOff>
    </xdr:to>
    <xdr:sp macro="" textlink="">
      <xdr:nvSpPr>
        <xdr:cNvPr id="486" name="円/楕円 485"/>
        <xdr:cNvSpPr/>
      </xdr:nvSpPr>
      <xdr:spPr>
        <a:xfrm>
          <a:off x="10426700" y="168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99010" cy="259045"/>
    <xdr:sp macro="" textlink="">
      <xdr:nvSpPr>
        <xdr:cNvPr id="487" name="土木費該当値テキスト"/>
        <xdr:cNvSpPr txBox="1"/>
      </xdr:nvSpPr>
      <xdr:spPr>
        <a:xfrm>
          <a:off x="10528300" y="168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94551</xdr:rowOff>
    </xdr:from>
    <xdr:to>
      <xdr:col>14</xdr:col>
      <xdr:colOff>79375</xdr:colOff>
      <xdr:row>99</xdr:row>
      <xdr:rowOff>24701</xdr:rowOff>
    </xdr:to>
    <xdr:sp macro="" textlink="">
      <xdr:nvSpPr>
        <xdr:cNvPr id="488" name="円/楕円 487"/>
        <xdr:cNvSpPr/>
      </xdr:nvSpPr>
      <xdr:spPr>
        <a:xfrm>
          <a:off x="9588500" y="1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15828</xdr:rowOff>
    </xdr:from>
    <xdr:ext cx="534377" cy="259045"/>
    <xdr:sp macro="" textlink="">
      <xdr:nvSpPr>
        <xdr:cNvPr id="489" name="テキスト ボックス 488"/>
        <xdr:cNvSpPr txBox="1"/>
      </xdr:nvSpPr>
      <xdr:spPr>
        <a:xfrm>
          <a:off x="9372111" y="1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64655</xdr:rowOff>
    </xdr:from>
    <xdr:to>
      <xdr:col>12</xdr:col>
      <xdr:colOff>561975</xdr:colOff>
      <xdr:row>98</xdr:row>
      <xdr:rowOff>166255</xdr:rowOff>
    </xdr:to>
    <xdr:sp macro="" textlink="">
      <xdr:nvSpPr>
        <xdr:cNvPr id="490" name="円/楕円 489"/>
        <xdr:cNvSpPr/>
      </xdr:nvSpPr>
      <xdr:spPr>
        <a:xfrm>
          <a:off x="8699500" y="16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157382</xdr:rowOff>
    </xdr:from>
    <xdr:ext cx="599010" cy="259045"/>
    <xdr:sp macro="" textlink="">
      <xdr:nvSpPr>
        <xdr:cNvPr id="491" name="テキスト ボックス 490"/>
        <xdr:cNvSpPr txBox="1"/>
      </xdr:nvSpPr>
      <xdr:spPr>
        <a:xfrm>
          <a:off x="8450794" y="169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98082</xdr:rowOff>
    </xdr:from>
    <xdr:to>
      <xdr:col>11</xdr:col>
      <xdr:colOff>358775</xdr:colOff>
      <xdr:row>99</xdr:row>
      <xdr:rowOff>28232</xdr:rowOff>
    </xdr:to>
    <xdr:sp macro="" textlink="">
      <xdr:nvSpPr>
        <xdr:cNvPr id="492" name="円/楕円 491"/>
        <xdr:cNvSpPr/>
      </xdr:nvSpPr>
      <xdr:spPr>
        <a:xfrm>
          <a:off x="7810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19359</xdr:rowOff>
    </xdr:from>
    <xdr:ext cx="534377" cy="259045"/>
    <xdr:sp macro="" textlink="">
      <xdr:nvSpPr>
        <xdr:cNvPr id="493" name="テキスト ボックス 492"/>
        <xdr:cNvSpPr txBox="1"/>
      </xdr:nvSpPr>
      <xdr:spPr>
        <a:xfrm>
          <a:off x="7594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94721</xdr:rowOff>
    </xdr:from>
    <xdr:to>
      <xdr:col>10</xdr:col>
      <xdr:colOff>155575</xdr:colOff>
      <xdr:row>99</xdr:row>
      <xdr:rowOff>24871</xdr:rowOff>
    </xdr:to>
    <xdr:sp macro="" textlink="">
      <xdr:nvSpPr>
        <xdr:cNvPr id="494" name="円/楕円 493"/>
        <xdr:cNvSpPr/>
      </xdr:nvSpPr>
      <xdr:spPr>
        <a:xfrm>
          <a:off x="6921500" y="168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15998</xdr:rowOff>
    </xdr:from>
    <xdr:ext cx="534377" cy="259045"/>
    <xdr:sp macro="" textlink="">
      <xdr:nvSpPr>
        <xdr:cNvPr id="495" name="テキスト ボックス 494"/>
        <xdr:cNvSpPr txBox="1"/>
      </xdr:nvSpPr>
      <xdr:spPr>
        <a:xfrm>
          <a:off x="6705111" y="169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54334</xdr:rowOff>
    </xdr:from>
    <xdr:to>
      <xdr:col>23</xdr:col>
      <xdr:colOff>517525</xdr:colOff>
      <xdr:row>38</xdr:row>
      <xdr:rowOff>61569</xdr:rowOff>
    </xdr:to>
    <xdr:cxnSp macro="">
      <xdr:nvCxnSpPr>
        <xdr:cNvPr id="522" name="直線コネクタ 521"/>
        <xdr:cNvCxnSpPr/>
      </xdr:nvCxnSpPr>
      <xdr:spPr>
        <a:xfrm flipV="1">
          <a:off x="15481300" y="6569434"/>
          <a:ext cx="8382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51538</xdr:rowOff>
    </xdr:from>
    <xdr:to>
      <xdr:col>22</xdr:col>
      <xdr:colOff>365125</xdr:colOff>
      <xdr:row>38</xdr:row>
      <xdr:rowOff>61569</xdr:rowOff>
    </xdr:to>
    <xdr:cxnSp macro="">
      <xdr:nvCxnSpPr>
        <xdr:cNvPr id="525" name="直線コネクタ 524"/>
        <xdr:cNvCxnSpPr/>
      </xdr:nvCxnSpPr>
      <xdr:spPr>
        <a:xfrm>
          <a:off x="14592300" y="6566638"/>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51538</xdr:rowOff>
    </xdr:from>
    <xdr:to>
      <xdr:col>21</xdr:col>
      <xdr:colOff>161925</xdr:colOff>
      <xdr:row>38</xdr:row>
      <xdr:rowOff>55982</xdr:rowOff>
    </xdr:to>
    <xdr:cxnSp macro="">
      <xdr:nvCxnSpPr>
        <xdr:cNvPr id="528" name="直線コネクタ 527"/>
        <xdr:cNvCxnSpPr/>
      </xdr:nvCxnSpPr>
      <xdr:spPr>
        <a:xfrm flipV="1">
          <a:off x="13703300" y="6566638"/>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55982</xdr:rowOff>
    </xdr:from>
    <xdr:to>
      <xdr:col>19</xdr:col>
      <xdr:colOff>644525</xdr:colOff>
      <xdr:row>38</xdr:row>
      <xdr:rowOff>65938</xdr:rowOff>
    </xdr:to>
    <xdr:cxnSp macro="">
      <xdr:nvCxnSpPr>
        <xdr:cNvPr id="531" name="直線コネクタ 530"/>
        <xdr:cNvCxnSpPr/>
      </xdr:nvCxnSpPr>
      <xdr:spPr>
        <a:xfrm flipV="1">
          <a:off x="12814300" y="6571082"/>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3534</xdr:rowOff>
    </xdr:from>
    <xdr:to>
      <xdr:col>23</xdr:col>
      <xdr:colOff>568325</xdr:colOff>
      <xdr:row>38</xdr:row>
      <xdr:rowOff>105134</xdr:rowOff>
    </xdr:to>
    <xdr:sp macro="" textlink="">
      <xdr:nvSpPr>
        <xdr:cNvPr id="541" name="円/楕円 540"/>
        <xdr:cNvSpPr/>
      </xdr:nvSpPr>
      <xdr:spPr>
        <a:xfrm>
          <a:off x="16268700" y="65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10769</xdr:rowOff>
    </xdr:from>
    <xdr:to>
      <xdr:col>22</xdr:col>
      <xdr:colOff>415925</xdr:colOff>
      <xdr:row>38</xdr:row>
      <xdr:rowOff>112369</xdr:rowOff>
    </xdr:to>
    <xdr:sp macro="" textlink="">
      <xdr:nvSpPr>
        <xdr:cNvPr id="543" name="円/楕円 542"/>
        <xdr:cNvSpPr/>
      </xdr:nvSpPr>
      <xdr:spPr>
        <a:xfrm>
          <a:off x="15430500" y="6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103496</xdr:rowOff>
    </xdr:from>
    <xdr:ext cx="534377" cy="259045"/>
    <xdr:sp macro="" textlink="">
      <xdr:nvSpPr>
        <xdr:cNvPr id="544" name="テキスト ボックス 543"/>
        <xdr:cNvSpPr txBox="1"/>
      </xdr:nvSpPr>
      <xdr:spPr>
        <a:xfrm>
          <a:off x="15214111" y="66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738</xdr:rowOff>
    </xdr:from>
    <xdr:to>
      <xdr:col>21</xdr:col>
      <xdr:colOff>212725</xdr:colOff>
      <xdr:row>38</xdr:row>
      <xdr:rowOff>102338</xdr:rowOff>
    </xdr:to>
    <xdr:sp macro="" textlink="">
      <xdr:nvSpPr>
        <xdr:cNvPr id="545" name="円/楕円 544"/>
        <xdr:cNvSpPr/>
      </xdr:nvSpPr>
      <xdr:spPr>
        <a:xfrm>
          <a:off x="14541500" y="65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93465</xdr:rowOff>
    </xdr:from>
    <xdr:ext cx="534377" cy="259045"/>
    <xdr:sp macro="" textlink="">
      <xdr:nvSpPr>
        <xdr:cNvPr id="546" name="テキスト ボックス 545"/>
        <xdr:cNvSpPr txBox="1"/>
      </xdr:nvSpPr>
      <xdr:spPr>
        <a:xfrm>
          <a:off x="14325111" y="66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5182</xdr:rowOff>
    </xdr:from>
    <xdr:to>
      <xdr:col>20</xdr:col>
      <xdr:colOff>9525</xdr:colOff>
      <xdr:row>38</xdr:row>
      <xdr:rowOff>106782</xdr:rowOff>
    </xdr:to>
    <xdr:sp macro="" textlink="">
      <xdr:nvSpPr>
        <xdr:cNvPr id="547" name="円/楕円 546"/>
        <xdr:cNvSpPr/>
      </xdr:nvSpPr>
      <xdr:spPr>
        <a:xfrm>
          <a:off x="13652500" y="65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97909</xdr:rowOff>
    </xdr:from>
    <xdr:ext cx="534377" cy="259045"/>
    <xdr:sp macro="" textlink="">
      <xdr:nvSpPr>
        <xdr:cNvPr id="548" name="テキスト ボックス 547"/>
        <xdr:cNvSpPr txBox="1"/>
      </xdr:nvSpPr>
      <xdr:spPr>
        <a:xfrm>
          <a:off x="13436111" y="66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xdr:rowOff>
    </xdr:from>
    <xdr:to>
      <xdr:col>18</xdr:col>
      <xdr:colOff>492125</xdr:colOff>
      <xdr:row>38</xdr:row>
      <xdr:rowOff>116738</xdr:rowOff>
    </xdr:to>
    <xdr:sp macro="" textlink="">
      <xdr:nvSpPr>
        <xdr:cNvPr id="549" name="円/楕円 548"/>
        <xdr:cNvSpPr/>
      </xdr:nvSpPr>
      <xdr:spPr>
        <a:xfrm>
          <a:off x="12763500" y="65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107865</xdr:rowOff>
    </xdr:from>
    <xdr:ext cx="534377" cy="259045"/>
    <xdr:sp macro="" textlink="">
      <xdr:nvSpPr>
        <xdr:cNvPr id="550" name="テキスト ボックス 549"/>
        <xdr:cNvSpPr txBox="1"/>
      </xdr:nvSpPr>
      <xdr:spPr>
        <a:xfrm>
          <a:off x="12547111" y="66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49632</xdr:rowOff>
    </xdr:from>
    <xdr:to>
      <xdr:col>23</xdr:col>
      <xdr:colOff>517525</xdr:colOff>
      <xdr:row>58</xdr:row>
      <xdr:rowOff>58442</xdr:rowOff>
    </xdr:to>
    <xdr:cxnSp macro="">
      <xdr:nvCxnSpPr>
        <xdr:cNvPr id="579" name="直線コネクタ 578"/>
        <xdr:cNvCxnSpPr/>
      </xdr:nvCxnSpPr>
      <xdr:spPr>
        <a:xfrm>
          <a:off x="15481300" y="9993732"/>
          <a:ext cx="8382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49632</xdr:rowOff>
    </xdr:from>
    <xdr:to>
      <xdr:col>22</xdr:col>
      <xdr:colOff>365125</xdr:colOff>
      <xdr:row>58</xdr:row>
      <xdr:rowOff>59982</xdr:rowOff>
    </xdr:to>
    <xdr:cxnSp macro="">
      <xdr:nvCxnSpPr>
        <xdr:cNvPr id="582" name="直線コネクタ 581"/>
        <xdr:cNvCxnSpPr/>
      </xdr:nvCxnSpPr>
      <xdr:spPr>
        <a:xfrm flipV="1">
          <a:off x="14592300" y="9993732"/>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59982</xdr:rowOff>
    </xdr:from>
    <xdr:to>
      <xdr:col>21</xdr:col>
      <xdr:colOff>161925</xdr:colOff>
      <xdr:row>58</xdr:row>
      <xdr:rowOff>69939</xdr:rowOff>
    </xdr:to>
    <xdr:cxnSp macro="">
      <xdr:nvCxnSpPr>
        <xdr:cNvPr id="585" name="直線コネクタ 584"/>
        <xdr:cNvCxnSpPr/>
      </xdr:nvCxnSpPr>
      <xdr:spPr>
        <a:xfrm flipV="1">
          <a:off x="13703300" y="1000408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69657</xdr:rowOff>
    </xdr:from>
    <xdr:to>
      <xdr:col>19</xdr:col>
      <xdr:colOff>644525</xdr:colOff>
      <xdr:row>58</xdr:row>
      <xdr:rowOff>69939</xdr:rowOff>
    </xdr:to>
    <xdr:cxnSp macro="">
      <xdr:nvCxnSpPr>
        <xdr:cNvPr id="588" name="直線コネクタ 587"/>
        <xdr:cNvCxnSpPr/>
      </xdr:nvCxnSpPr>
      <xdr:spPr>
        <a:xfrm>
          <a:off x="12814300" y="1001375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7642</xdr:rowOff>
    </xdr:from>
    <xdr:to>
      <xdr:col>23</xdr:col>
      <xdr:colOff>568325</xdr:colOff>
      <xdr:row>58</xdr:row>
      <xdr:rowOff>109242</xdr:rowOff>
    </xdr:to>
    <xdr:sp macro="" textlink="">
      <xdr:nvSpPr>
        <xdr:cNvPr id="598" name="円/楕円 597"/>
        <xdr:cNvSpPr/>
      </xdr:nvSpPr>
      <xdr:spPr>
        <a:xfrm>
          <a:off x="16268700" y="9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94019</xdr:rowOff>
    </xdr:from>
    <xdr:ext cx="534377" cy="259045"/>
    <xdr:sp macro="" textlink="">
      <xdr:nvSpPr>
        <xdr:cNvPr id="599" name="教育費該当値テキスト"/>
        <xdr:cNvSpPr txBox="1"/>
      </xdr:nvSpPr>
      <xdr:spPr>
        <a:xfrm>
          <a:off x="16370300" y="98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170282</xdr:rowOff>
    </xdr:from>
    <xdr:to>
      <xdr:col>22</xdr:col>
      <xdr:colOff>415925</xdr:colOff>
      <xdr:row>58</xdr:row>
      <xdr:rowOff>100432</xdr:rowOff>
    </xdr:to>
    <xdr:sp macro="" textlink="">
      <xdr:nvSpPr>
        <xdr:cNvPr id="600" name="円/楕円 599"/>
        <xdr:cNvSpPr/>
      </xdr:nvSpPr>
      <xdr:spPr>
        <a:xfrm>
          <a:off x="15430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91559</xdr:rowOff>
    </xdr:from>
    <xdr:ext cx="534377" cy="259045"/>
    <xdr:sp macro="" textlink="">
      <xdr:nvSpPr>
        <xdr:cNvPr id="601" name="テキスト ボックス 600"/>
        <xdr:cNvSpPr txBox="1"/>
      </xdr:nvSpPr>
      <xdr:spPr>
        <a:xfrm>
          <a:off x="15214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9182</xdr:rowOff>
    </xdr:from>
    <xdr:to>
      <xdr:col>21</xdr:col>
      <xdr:colOff>212725</xdr:colOff>
      <xdr:row>58</xdr:row>
      <xdr:rowOff>110782</xdr:rowOff>
    </xdr:to>
    <xdr:sp macro="" textlink="">
      <xdr:nvSpPr>
        <xdr:cNvPr id="602" name="円/楕円 601"/>
        <xdr:cNvSpPr/>
      </xdr:nvSpPr>
      <xdr:spPr>
        <a:xfrm>
          <a:off x="14541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101909</xdr:rowOff>
    </xdr:from>
    <xdr:ext cx="534377" cy="259045"/>
    <xdr:sp macro="" textlink="">
      <xdr:nvSpPr>
        <xdr:cNvPr id="603" name="テキスト ボックス 602"/>
        <xdr:cNvSpPr txBox="1"/>
      </xdr:nvSpPr>
      <xdr:spPr>
        <a:xfrm>
          <a:off x="14325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19139</xdr:rowOff>
    </xdr:from>
    <xdr:to>
      <xdr:col>20</xdr:col>
      <xdr:colOff>9525</xdr:colOff>
      <xdr:row>58</xdr:row>
      <xdr:rowOff>120739</xdr:rowOff>
    </xdr:to>
    <xdr:sp macro="" textlink="">
      <xdr:nvSpPr>
        <xdr:cNvPr id="604" name="円/楕円 603"/>
        <xdr:cNvSpPr/>
      </xdr:nvSpPr>
      <xdr:spPr>
        <a:xfrm>
          <a:off x="13652500" y="99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111866</xdr:rowOff>
    </xdr:from>
    <xdr:ext cx="534377" cy="259045"/>
    <xdr:sp macro="" textlink="">
      <xdr:nvSpPr>
        <xdr:cNvPr id="605" name="テキスト ボックス 604"/>
        <xdr:cNvSpPr txBox="1"/>
      </xdr:nvSpPr>
      <xdr:spPr>
        <a:xfrm>
          <a:off x="13436111" y="100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18857</xdr:rowOff>
    </xdr:from>
    <xdr:to>
      <xdr:col>18</xdr:col>
      <xdr:colOff>492125</xdr:colOff>
      <xdr:row>58</xdr:row>
      <xdr:rowOff>120457</xdr:rowOff>
    </xdr:to>
    <xdr:sp macro="" textlink="">
      <xdr:nvSpPr>
        <xdr:cNvPr id="606" name="円/楕円 605"/>
        <xdr:cNvSpPr/>
      </xdr:nvSpPr>
      <xdr:spPr>
        <a:xfrm>
          <a:off x="12763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111584</xdr:rowOff>
    </xdr:from>
    <xdr:ext cx="534377" cy="259045"/>
    <xdr:sp macro="" textlink="">
      <xdr:nvSpPr>
        <xdr:cNvPr id="607" name="テキスト ボックス 606"/>
        <xdr:cNvSpPr txBox="1"/>
      </xdr:nvSpPr>
      <xdr:spPr>
        <a:xfrm>
          <a:off x="12547111" y="100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104967</xdr:rowOff>
    </xdr:from>
    <xdr:to>
      <xdr:col>23</xdr:col>
      <xdr:colOff>517525</xdr:colOff>
      <xdr:row>78</xdr:row>
      <xdr:rowOff>133866</xdr:rowOff>
    </xdr:to>
    <xdr:cxnSp macro="">
      <xdr:nvCxnSpPr>
        <xdr:cNvPr id="634" name="直線コネクタ 633"/>
        <xdr:cNvCxnSpPr/>
      </xdr:nvCxnSpPr>
      <xdr:spPr>
        <a:xfrm>
          <a:off x="15481300" y="13478067"/>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95745</xdr:rowOff>
    </xdr:from>
    <xdr:to>
      <xdr:col>22</xdr:col>
      <xdr:colOff>365125</xdr:colOff>
      <xdr:row>78</xdr:row>
      <xdr:rowOff>104967</xdr:rowOff>
    </xdr:to>
    <xdr:cxnSp macro="">
      <xdr:nvCxnSpPr>
        <xdr:cNvPr id="637" name="直線コネクタ 636"/>
        <xdr:cNvCxnSpPr/>
      </xdr:nvCxnSpPr>
      <xdr:spPr>
        <a:xfrm>
          <a:off x="14592300" y="13468845"/>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95745</xdr:rowOff>
    </xdr:from>
    <xdr:to>
      <xdr:col>21</xdr:col>
      <xdr:colOff>161925</xdr:colOff>
      <xdr:row>78</xdr:row>
      <xdr:rowOff>130818</xdr:rowOff>
    </xdr:to>
    <xdr:cxnSp macro="">
      <xdr:nvCxnSpPr>
        <xdr:cNvPr id="640" name="直線コネクタ 639"/>
        <xdr:cNvCxnSpPr/>
      </xdr:nvCxnSpPr>
      <xdr:spPr>
        <a:xfrm flipV="1">
          <a:off x="13703300" y="13468845"/>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129811</xdr:rowOff>
    </xdr:from>
    <xdr:to>
      <xdr:col>19</xdr:col>
      <xdr:colOff>644525</xdr:colOff>
      <xdr:row>78</xdr:row>
      <xdr:rowOff>130818</xdr:rowOff>
    </xdr:to>
    <xdr:cxnSp macro="">
      <xdr:nvCxnSpPr>
        <xdr:cNvPr id="643" name="直線コネクタ 642"/>
        <xdr:cNvCxnSpPr/>
      </xdr:nvCxnSpPr>
      <xdr:spPr>
        <a:xfrm>
          <a:off x="12814300" y="1350291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83066</xdr:rowOff>
    </xdr:from>
    <xdr:to>
      <xdr:col>23</xdr:col>
      <xdr:colOff>568325</xdr:colOff>
      <xdr:row>79</xdr:row>
      <xdr:rowOff>13216</xdr:rowOff>
    </xdr:to>
    <xdr:sp macro="" textlink="">
      <xdr:nvSpPr>
        <xdr:cNvPr id="653" name="円/楕円 652"/>
        <xdr:cNvSpPr/>
      </xdr:nvSpPr>
      <xdr:spPr>
        <a:xfrm>
          <a:off x="162687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54167</xdr:rowOff>
    </xdr:from>
    <xdr:to>
      <xdr:col>22</xdr:col>
      <xdr:colOff>415925</xdr:colOff>
      <xdr:row>78</xdr:row>
      <xdr:rowOff>155767</xdr:rowOff>
    </xdr:to>
    <xdr:sp macro="" textlink="">
      <xdr:nvSpPr>
        <xdr:cNvPr id="655" name="円/楕円 654"/>
        <xdr:cNvSpPr/>
      </xdr:nvSpPr>
      <xdr:spPr>
        <a:xfrm>
          <a:off x="15430500" y="134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146894</xdr:rowOff>
    </xdr:from>
    <xdr:ext cx="534377" cy="259045"/>
    <xdr:sp macro="" textlink="">
      <xdr:nvSpPr>
        <xdr:cNvPr id="656" name="テキスト ボックス 655"/>
        <xdr:cNvSpPr txBox="1"/>
      </xdr:nvSpPr>
      <xdr:spPr>
        <a:xfrm>
          <a:off x="15214111" y="135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44945</xdr:rowOff>
    </xdr:from>
    <xdr:to>
      <xdr:col>21</xdr:col>
      <xdr:colOff>212725</xdr:colOff>
      <xdr:row>78</xdr:row>
      <xdr:rowOff>146545</xdr:rowOff>
    </xdr:to>
    <xdr:sp macro="" textlink="">
      <xdr:nvSpPr>
        <xdr:cNvPr id="657" name="円/楕円 656"/>
        <xdr:cNvSpPr/>
      </xdr:nvSpPr>
      <xdr:spPr>
        <a:xfrm>
          <a:off x="14541500" y="134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137672</xdr:rowOff>
    </xdr:from>
    <xdr:ext cx="534377" cy="259045"/>
    <xdr:sp macro="" textlink="">
      <xdr:nvSpPr>
        <xdr:cNvPr id="658" name="テキスト ボックス 657"/>
        <xdr:cNvSpPr txBox="1"/>
      </xdr:nvSpPr>
      <xdr:spPr>
        <a:xfrm>
          <a:off x="14325111" y="1351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80018</xdr:rowOff>
    </xdr:from>
    <xdr:to>
      <xdr:col>20</xdr:col>
      <xdr:colOff>9525</xdr:colOff>
      <xdr:row>79</xdr:row>
      <xdr:rowOff>10168</xdr:rowOff>
    </xdr:to>
    <xdr:sp macro="" textlink="">
      <xdr:nvSpPr>
        <xdr:cNvPr id="659" name="円/楕円 658"/>
        <xdr:cNvSpPr/>
      </xdr:nvSpPr>
      <xdr:spPr>
        <a:xfrm>
          <a:off x="13652500" y="134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1295</xdr:rowOff>
    </xdr:from>
    <xdr:ext cx="469744" cy="259045"/>
    <xdr:sp macro="" textlink="">
      <xdr:nvSpPr>
        <xdr:cNvPr id="660" name="テキスト ボックス 659"/>
        <xdr:cNvSpPr txBox="1"/>
      </xdr:nvSpPr>
      <xdr:spPr>
        <a:xfrm>
          <a:off x="13468427" y="1354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79011</xdr:rowOff>
    </xdr:from>
    <xdr:to>
      <xdr:col>18</xdr:col>
      <xdr:colOff>492125</xdr:colOff>
      <xdr:row>79</xdr:row>
      <xdr:rowOff>9161</xdr:rowOff>
    </xdr:to>
    <xdr:sp macro="" textlink="">
      <xdr:nvSpPr>
        <xdr:cNvPr id="661" name="円/楕円 660"/>
        <xdr:cNvSpPr/>
      </xdr:nvSpPr>
      <xdr:spPr>
        <a:xfrm>
          <a:off x="12763500" y="134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288</xdr:rowOff>
    </xdr:from>
    <xdr:ext cx="469744" cy="259045"/>
    <xdr:sp macro="" textlink="">
      <xdr:nvSpPr>
        <xdr:cNvPr id="662" name="テキスト ボックス 661"/>
        <xdr:cNvSpPr txBox="1"/>
      </xdr:nvSpPr>
      <xdr:spPr>
        <a:xfrm>
          <a:off x="12579427" y="135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144263</xdr:rowOff>
    </xdr:from>
    <xdr:to>
      <xdr:col>23</xdr:col>
      <xdr:colOff>517525</xdr:colOff>
      <xdr:row>97</xdr:row>
      <xdr:rowOff>151313</xdr:rowOff>
    </xdr:to>
    <xdr:cxnSp macro="">
      <xdr:nvCxnSpPr>
        <xdr:cNvPr id="691" name="直線コネクタ 690"/>
        <xdr:cNvCxnSpPr/>
      </xdr:nvCxnSpPr>
      <xdr:spPr>
        <a:xfrm>
          <a:off x="15481300" y="16774913"/>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130594</xdr:rowOff>
    </xdr:from>
    <xdr:to>
      <xdr:col>22</xdr:col>
      <xdr:colOff>365125</xdr:colOff>
      <xdr:row>97</xdr:row>
      <xdr:rowOff>144263</xdr:rowOff>
    </xdr:to>
    <xdr:cxnSp macro="">
      <xdr:nvCxnSpPr>
        <xdr:cNvPr id="694" name="直線コネクタ 693"/>
        <xdr:cNvCxnSpPr/>
      </xdr:nvCxnSpPr>
      <xdr:spPr>
        <a:xfrm>
          <a:off x="14592300" y="167612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114046</xdr:rowOff>
    </xdr:from>
    <xdr:to>
      <xdr:col>21</xdr:col>
      <xdr:colOff>161925</xdr:colOff>
      <xdr:row>97</xdr:row>
      <xdr:rowOff>130594</xdr:rowOff>
    </xdr:to>
    <xdr:cxnSp macro="">
      <xdr:nvCxnSpPr>
        <xdr:cNvPr id="697" name="直線コネクタ 696"/>
        <xdr:cNvCxnSpPr/>
      </xdr:nvCxnSpPr>
      <xdr:spPr>
        <a:xfrm>
          <a:off x="13703300" y="16744696"/>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99013</xdr:rowOff>
    </xdr:from>
    <xdr:to>
      <xdr:col>19</xdr:col>
      <xdr:colOff>644525</xdr:colOff>
      <xdr:row>97</xdr:row>
      <xdr:rowOff>114046</xdr:rowOff>
    </xdr:to>
    <xdr:cxnSp macro="">
      <xdr:nvCxnSpPr>
        <xdr:cNvPr id="700" name="直線コネクタ 699"/>
        <xdr:cNvCxnSpPr/>
      </xdr:nvCxnSpPr>
      <xdr:spPr>
        <a:xfrm>
          <a:off x="12814300" y="1672966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100513</xdr:rowOff>
    </xdr:from>
    <xdr:to>
      <xdr:col>23</xdr:col>
      <xdr:colOff>568325</xdr:colOff>
      <xdr:row>98</xdr:row>
      <xdr:rowOff>30663</xdr:rowOff>
    </xdr:to>
    <xdr:sp macro="" textlink="">
      <xdr:nvSpPr>
        <xdr:cNvPr id="710" name="円/楕円 709"/>
        <xdr:cNvSpPr/>
      </xdr:nvSpPr>
      <xdr:spPr>
        <a:xfrm>
          <a:off x="16268700" y="167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78940</xdr:rowOff>
    </xdr:from>
    <xdr:ext cx="599010" cy="259045"/>
    <xdr:sp macro="" textlink="">
      <xdr:nvSpPr>
        <xdr:cNvPr id="711" name="公債費該当値テキスト"/>
        <xdr:cNvSpPr txBox="1"/>
      </xdr:nvSpPr>
      <xdr:spPr>
        <a:xfrm>
          <a:off x="16370300" y="1670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93463</xdr:rowOff>
    </xdr:from>
    <xdr:to>
      <xdr:col>22</xdr:col>
      <xdr:colOff>415925</xdr:colOff>
      <xdr:row>98</xdr:row>
      <xdr:rowOff>23613</xdr:rowOff>
    </xdr:to>
    <xdr:sp macro="" textlink="">
      <xdr:nvSpPr>
        <xdr:cNvPr id="712" name="円/楕円 711"/>
        <xdr:cNvSpPr/>
      </xdr:nvSpPr>
      <xdr:spPr>
        <a:xfrm>
          <a:off x="15430500" y="1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14740</xdr:rowOff>
    </xdr:from>
    <xdr:ext cx="599010" cy="259045"/>
    <xdr:sp macro="" textlink="">
      <xdr:nvSpPr>
        <xdr:cNvPr id="713" name="テキスト ボックス 712"/>
        <xdr:cNvSpPr txBox="1"/>
      </xdr:nvSpPr>
      <xdr:spPr>
        <a:xfrm>
          <a:off x="15181794" y="1681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79794</xdr:rowOff>
    </xdr:from>
    <xdr:to>
      <xdr:col>21</xdr:col>
      <xdr:colOff>212725</xdr:colOff>
      <xdr:row>98</xdr:row>
      <xdr:rowOff>9944</xdr:rowOff>
    </xdr:to>
    <xdr:sp macro="" textlink="">
      <xdr:nvSpPr>
        <xdr:cNvPr id="714" name="円/楕円 713"/>
        <xdr:cNvSpPr/>
      </xdr:nvSpPr>
      <xdr:spPr>
        <a:xfrm>
          <a:off x="14541500" y="167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1071</xdr:rowOff>
    </xdr:from>
    <xdr:ext cx="599010" cy="259045"/>
    <xdr:sp macro="" textlink="">
      <xdr:nvSpPr>
        <xdr:cNvPr id="715" name="テキスト ボックス 714"/>
        <xdr:cNvSpPr txBox="1"/>
      </xdr:nvSpPr>
      <xdr:spPr>
        <a:xfrm>
          <a:off x="14292794" y="1680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63246</xdr:rowOff>
    </xdr:from>
    <xdr:to>
      <xdr:col>20</xdr:col>
      <xdr:colOff>9525</xdr:colOff>
      <xdr:row>97</xdr:row>
      <xdr:rowOff>164846</xdr:rowOff>
    </xdr:to>
    <xdr:sp macro="" textlink="">
      <xdr:nvSpPr>
        <xdr:cNvPr id="716" name="円/楕円 715"/>
        <xdr:cNvSpPr/>
      </xdr:nvSpPr>
      <xdr:spPr>
        <a:xfrm>
          <a:off x="13652500" y="166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155973</xdr:rowOff>
    </xdr:from>
    <xdr:ext cx="599010" cy="259045"/>
    <xdr:sp macro="" textlink="">
      <xdr:nvSpPr>
        <xdr:cNvPr id="717" name="テキスト ボックス 716"/>
        <xdr:cNvSpPr txBox="1"/>
      </xdr:nvSpPr>
      <xdr:spPr>
        <a:xfrm>
          <a:off x="13403794" y="1678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48213</xdr:rowOff>
    </xdr:from>
    <xdr:to>
      <xdr:col>18</xdr:col>
      <xdr:colOff>492125</xdr:colOff>
      <xdr:row>97</xdr:row>
      <xdr:rowOff>149813</xdr:rowOff>
    </xdr:to>
    <xdr:sp macro="" textlink="">
      <xdr:nvSpPr>
        <xdr:cNvPr id="718" name="円/楕円 717"/>
        <xdr:cNvSpPr/>
      </xdr:nvSpPr>
      <xdr:spPr>
        <a:xfrm>
          <a:off x="12763500" y="166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140940</xdr:rowOff>
    </xdr:from>
    <xdr:ext cx="599010" cy="259045"/>
    <xdr:sp macro="" textlink="">
      <xdr:nvSpPr>
        <xdr:cNvPr id="719" name="テキスト ボックス 718"/>
        <xdr:cNvSpPr txBox="1"/>
      </xdr:nvSpPr>
      <xdr:spPr>
        <a:xfrm>
          <a:off x="12514794" y="1677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人口が少なく分子が小さいために、全国平均・県平均と比べて全体的に高いコストとなる傾向がある。</a:t>
          </a:r>
          <a:endParaRPr kumimoji="1" lang="en-US" altLang="ja-JP" sz="1300">
            <a:latin typeface="ＭＳ Ｐゴシック"/>
          </a:endParaRPr>
        </a:p>
        <a:p>
          <a:r>
            <a:rPr kumimoji="1" lang="ja-JP" altLang="en-US" sz="1300">
              <a:latin typeface="ＭＳ Ｐゴシック"/>
            </a:rPr>
            <a:t>　各項目を類似団体平均と見比べてみると、商工費と総務費の水準が高くなっている。ともに建設事業の実施（新郷温泉館に整備した木質ボイラー整備事業や旧西越保育所外構工事等）が主な要因と考えられる。</a:t>
          </a:r>
          <a:endParaRPr kumimoji="1" lang="en-US" altLang="ja-JP" sz="1300">
            <a:latin typeface="ＭＳ Ｐゴシック"/>
          </a:endParaRPr>
        </a:p>
        <a:p>
          <a:r>
            <a:rPr kumimoji="1" lang="ja-JP" altLang="en-US" sz="1300">
              <a:latin typeface="ＭＳ Ｐゴシック"/>
            </a:rPr>
            <a:t>　また、水準の低いものを見てみると衛生費と教育費が挙げられる。衛生費の低さは人件費が少ないことと、簡易水道特別会計への操出金が低いことが要因と考えられる。また教育費については、学校や公民館などの大規模改修事業がないことが一番の要因と考えられる。</a:t>
          </a:r>
          <a:endParaRPr kumimoji="1" lang="en-US" altLang="ja-JP" sz="1300">
            <a:latin typeface="ＭＳ Ｐゴシック"/>
          </a:endParaRPr>
        </a:p>
        <a:p>
          <a:r>
            <a:rPr kumimoji="1" lang="en-US" altLang="ja-JP" sz="1300">
              <a:latin typeface="ＭＳ Ｐゴシック"/>
            </a:rPr>
            <a:t> </a:t>
          </a:r>
          <a:r>
            <a:rPr kumimoji="1" lang="en-US" altLang="ja-JP" sz="1300" baseline="0">
              <a:latin typeface="ＭＳ Ｐゴシック"/>
            </a:rPr>
            <a:t> </a:t>
          </a:r>
          <a:r>
            <a:rPr kumimoji="1" lang="ja-JP" altLang="en-US" sz="1300" baseline="0">
              <a:latin typeface="ＭＳ Ｐゴシック"/>
            </a:rPr>
            <a:t>徐々に公共施設の老朽化等に伴う改修・更新事業が増加してくるので、土木費や教育費の水準は更に高くなることが見込まれる。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財政調整基金残高は、標準財政規模比で</a:t>
          </a:r>
          <a:r>
            <a:rPr kumimoji="1" lang="en-US" altLang="ja-JP" sz="1100">
              <a:latin typeface="ＭＳ ゴシック" pitchFamily="49" charset="-128"/>
              <a:ea typeface="ＭＳ ゴシック" pitchFamily="49" charset="-128"/>
            </a:rPr>
            <a:t>4.79</a:t>
          </a:r>
          <a:r>
            <a:rPr kumimoji="1" lang="ja-JP" altLang="en-US" sz="1100">
              <a:latin typeface="ＭＳ ゴシック" pitchFamily="49" charset="-128"/>
              <a:ea typeface="ＭＳ ゴシック" pitchFamily="49" charset="-128"/>
            </a:rPr>
            <a:t>ポイント増加している。予算積立や歳計剰余処分に係るものを合わせて、</a:t>
          </a:r>
          <a:r>
            <a:rPr kumimoji="1" lang="en-US" altLang="ja-JP" sz="1100">
              <a:latin typeface="ＭＳ ゴシック" pitchFamily="49" charset="-128"/>
              <a:ea typeface="ＭＳ ゴシック" pitchFamily="49" charset="-128"/>
            </a:rPr>
            <a:t>129,500</a:t>
          </a:r>
          <a:r>
            <a:rPr kumimoji="1" lang="ja-JP" altLang="en-US" sz="1100">
              <a:latin typeface="ＭＳ ゴシック" pitchFamily="49" charset="-128"/>
              <a:ea typeface="ＭＳ ゴシック" pitchFamily="49" charset="-128"/>
            </a:rPr>
            <a:t>千円積み立てることができたためである。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実質収支額は、標準財政規模比で</a:t>
          </a:r>
          <a:r>
            <a:rPr kumimoji="1" lang="en-US" altLang="ja-JP" sz="1100">
              <a:latin typeface="ＭＳ ゴシック" pitchFamily="49" charset="-128"/>
              <a:ea typeface="ＭＳ ゴシック" pitchFamily="49" charset="-128"/>
            </a:rPr>
            <a:t>0.72</a:t>
          </a:r>
          <a:r>
            <a:rPr kumimoji="1" lang="ja-JP" altLang="en-US" sz="1100">
              <a:latin typeface="ＭＳ ゴシック" pitchFamily="49" charset="-128"/>
              <a:ea typeface="ＭＳ ゴシック" pitchFamily="49" charset="-128"/>
            </a:rPr>
            <a:t>ポイント増加している。対前年度比で</a:t>
          </a:r>
          <a:r>
            <a:rPr kumimoji="1" lang="en-US" altLang="ja-JP" sz="1100">
              <a:latin typeface="ＭＳ ゴシック" pitchFamily="49" charset="-128"/>
              <a:ea typeface="ＭＳ ゴシック" pitchFamily="49" charset="-128"/>
            </a:rPr>
            <a:t>21,000</a:t>
          </a:r>
          <a:r>
            <a:rPr kumimoji="1" lang="ja-JP" altLang="en-US" sz="1100">
              <a:latin typeface="ＭＳ ゴシック" pitchFamily="49" charset="-128"/>
              <a:ea typeface="ＭＳ ゴシック" pitchFamily="49" charset="-128"/>
            </a:rPr>
            <a:t>千円多かったためである。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実質単年度収支額は、標準財政規模比で</a:t>
          </a:r>
          <a:r>
            <a:rPr kumimoji="1" lang="en-US" altLang="ja-JP" sz="1100">
              <a:latin typeface="ＭＳ ゴシック" pitchFamily="49" charset="-128"/>
              <a:ea typeface="ＭＳ ゴシック" pitchFamily="49" charset="-128"/>
            </a:rPr>
            <a:t>7.65</a:t>
          </a:r>
          <a:r>
            <a:rPr kumimoji="1" lang="ja-JP" altLang="en-US" sz="1100">
              <a:latin typeface="ＭＳ ゴシック" pitchFamily="49" charset="-128"/>
              <a:ea typeface="ＭＳ ゴシック" pitchFamily="49" charset="-128"/>
            </a:rPr>
            <a:t>ポイント増加している。前年度がマイナスだったこともあり、大幅な増となった。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今後も歳出削減と基金への積立を拡大し、財政の健全化を図っていきたい。</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簡水・下水・農業集落排水特別会計は使用料収入で維持管理経費すら賄えず、一般会計からの繰入金に頼らざるを得ない状態である。料金改定を含めた収入確保の検討・取り組みを進めるとともに、維持管理費の削減を図り、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介護保険特別会計等においては、保険給付費の増や徴収率の伸び悩みにより厳しい状況は続くものの、医療費等の抑制に向けた取り組み（健康維持・増進事業等）と徴収対策の強化を図り、安定した財政運営を目指していき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7" sqref="W37:AK3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3209116</v>
      </c>
      <c r="BO4" s="409"/>
      <c r="BP4" s="409"/>
      <c r="BQ4" s="409"/>
      <c r="BR4" s="409"/>
      <c r="BS4" s="409"/>
      <c r="BT4" s="409"/>
      <c r="BU4" s="410"/>
      <c r="BV4" s="408">
        <v>2913959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v>
      </c>
      <c r="CU4" s="586"/>
      <c r="CV4" s="586"/>
      <c r="CW4" s="586"/>
      <c r="CX4" s="586"/>
      <c r="CY4" s="586"/>
      <c r="CZ4" s="586"/>
      <c r="DA4" s="587"/>
      <c r="DB4" s="585">
        <v>8.1999999999999993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3018505</v>
      </c>
      <c r="BO5" s="414"/>
      <c r="BP5" s="414"/>
      <c r="BQ5" s="414"/>
      <c r="BR5" s="414"/>
      <c r="BS5" s="414"/>
      <c r="BT5" s="414"/>
      <c r="BU5" s="415"/>
      <c r="BV5" s="413">
        <v>2719963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77.400000000000006</v>
      </c>
      <c r="CU5" s="384"/>
      <c r="CV5" s="384"/>
      <c r="CW5" s="384"/>
      <c r="CX5" s="384"/>
      <c r="CY5" s="384"/>
      <c r="CZ5" s="384"/>
      <c r="DA5" s="385"/>
      <c r="DB5" s="383">
        <v>80.8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190611</v>
      </c>
      <c r="BO6" s="414"/>
      <c r="BP6" s="414"/>
      <c r="BQ6" s="414"/>
      <c r="BR6" s="414"/>
      <c r="BS6" s="414"/>
      <c r="BT6" s="414"/>
      <c r="BU6" s="415"/>
      <c r="BV6" s="413">
        <v>193996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81.2</v>
      </c>
      <c r="CU6" s="560"/>
      <c r="CV6" s="560"/>
      <c r="CW6" s="560"/>
      <c r="CX6" s="560"/>
      <c r="CY6" s="560"/>
      <c r="CZ6" s="560"/>
      <c r="DA6" s="561"/>
      <c r="DB6" s="559">
        <v>85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11414</v>
      </c>
      <c r="BO7" s="414"/>
      <c r="BP7" s="414"/>
      <c r="BQ7" s="414"/>
      <c r="BR7" s="414"/>
      <c r="BS7" s="414"/>
      <c r="BT7" s="414"/>
      <c r="BU7" s="415"/>
      <c r="BV7" s="413">
        <v>35872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1997545</v>
      </c>
      <c r="CU7" s="414"/>
      <c r="CV7" s="414"/>
      <c r="CW7" s="414"/>
      <c r="CX7" s="414"/>
      <c r="CY7" s="414"/>
      <c r="CZ7" s="414"/>
      <c r="DA7" s="415"/>
      <c r="DB7" s="413">
        <v>1916666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179197</v>
      </c>
      <c r="BO8" s="414"/>
      <c r="BP8" s="414"/>
      <c r="BQ8" s="414"/>
      <c r="BR8" s="414"/>
      <c r="BS8" s="414"/>
      <c r="BT8" s="414"/>
      <c r="BU8" s="415"/>
      <c r="BV8" s="413">
        <v>158124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2509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21073</v>
      </c>
      <c r="BO9" s="414"/>
      <c r="BP9" s="414"/>
      <c r="BQ9" s="414"/>
      <c r="BR9" s="414"/>
      <c r="BS9" s="414"/>
      <c r="BT9" s="414"/>
      <c r="BU9" s="415"/>
      <c r="BV9" s="413">
        <v>-25501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2851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71397</v>
      </c>
      <c r="BO10" s="414"/>
      <c r="BP10" s="414"/>
      <c r="BQ10" s="414"/>
      <c r="BR10" s="414"/>
      <c r="BS10" s="414"/>
      <c r="BT10" s="414"/>
      <c r="BU10" s="415"/>
      <c r="BV10" s="413">
        <v>60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2672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24539</v>
      </c>
      <c r="BO12" s="414"/>
      <c r="BP12" s="414"/>
      <c r="BQ12" s="414"/>
      <c r="BR12" s="414"/>
      <c r="BS12" s="414"/>
      <c r="BT12" s="414"/>
      <c r="BU12" s="415"/>
      <c r="BV12" s="413">
        <v>55927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2666</v>
      </c>
      <c r="S13" s="515"/>
      <c r="T13" s="515"/>
      <c r="U13" s="515"/>
      <c r="V13" s="516"/>
      <c r="W13" s="502" t="s">
        <v>121</v>
      </c>
      <c r="X13" s="426"/>
      <c r="Y13" s="426"/>
      <c r="Z13" s="426"/>
      <c r="AA13" s="426"/>
      <c r="AB13" s="427"/>
      <c r="AC13" s="389">
        <v>811</v>
      </c>
      <c r="AD13" s="390"/>
      <c r="AE13" s="390"/>
      <c r="AF13" s="390"/>
      <c r="AG13" s="391"/>
      <c r="AH13" s="389">
        <v>893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67931</v>
      </c>
      <c r="BO13" s="414"/>
      <c r="BP13" s="414"/>
      <c r="BQ13" s="414"/>
      <c r="BR13" s="414"/>
      <c r="BS13" s="414"/>
      <c r="BT13" s="414"/>
      <c r="BU13" s="415"/>
      <c r="BV13" s="413">
        <v>-81368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2747</v>
      </c>
      <c r="S14" s="515"/>
      <c r="T14" s="515"/>
      <c r="U14" s="515"/>
      <c r="V14" s="516"/>
      <c r="W14" s="517"/>
      <c r="X14" s="429"/>
      <c r="Y14" s="429"/>
      <c r="Z14" s="429"/>
      <c r="AA14" s="429"/>
      <c r="AB14" s="430"/>
      <c r="AC14" s="507">
        <v>49.8</v>
      </c>
      <c r="AD14" s="508"/>
      <c r="AE14" s="508"/>
      <c r="AF14" s="508"/>
      <c r="AG14" s="509"/>
      <c r="AH14" s="507">
        <v>48.4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31.8</v>
      </c>
      <c r="CU14" s="486"/>
      <c r="CV14" s="486"/>
      <c r="CW14" s="486"/>
      <c r="CX14" s="486"/>
      <c r="CY14" s="486"/>
      <c r="CZ14" s="486"/>
      <c r="DA14" s="487"/>
      <c r="DB14" s="518">
        <v>42.8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2741</v>
      </c>
      <c r="S15" s="515"/>
      <c r="T15" s="515"/>
      <c r="U15" s="515"/>
      <c r="V15" s="516"/>
      <c r="W15" s="502" t="s">
        <v>128</v>
      </c>
      <c r="X15" s="426"/>
      <c r="Y15" s="426"/>
      <c r="Z15" s="426"/>
      <c r="AA15" s="426"/>
      <c r="AB15" s="427"/>
      <c r="AC15" s="389">
        <v>281</v>
      </c>
      <c r="AD15" s="390"/>
      <c r="AE15" s="390"/>
      <c r="AF15" s="390"/>
      <c r="AG15" s="391"/>
      <c r="AH15" s="389">
        <v>319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229042</v>
      </c>
      <c r="BO15" s="409"/>
      <c r="BP15" s="409"/>
      <c r="BQ15" s="409"/>
      <c r="BR15" s="409"/>
      <c r="BS15" s="409"/>
      <c r="BT15" s="409"/>
      <c r="BU15" s="410"/>
      <c r="BV15" s="408">
        <v>222628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17.3</v>
      </c>
      <c r="AD16" s="508"/>
      <c r="AE16" s="508"/>
      <c r="AF16" s="508"/>
      <c r="AG16" s="509"/>
      <c r="AH16" s="507">
        <v>17.3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1853279</v>
      </c>
      <c r="BO16" s="414"/>
      <c r="BP16" s="414"/>
      <c r="BQ16" s="414"/>
      <c r="BR16" s="414"/>
      <c r="BS16" s="414"/>
      <c r="BT16" s="414"/>
      <c r="BU16" s="415"/>
      <c r="BV16" s="413">
        <v>1786604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535</v>
      </c>
      <c r="AD17" s="390"/>
      <c r="AE17" s="390"/>
      <c r="AF17" s="390"/>
      <c r="AG17" s="391"/>
      <c r="AH17" s="389">
        <v>630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279636</v>
      </c>
      <c r="BO17" s="414"/>
      <c r="BP17" s="414"/>
      <c r="BQ17" s="414"/>
      <c r="BR17" s="414"/>
      <c r="BS17" s="414"/>
      <c r="BT17" s="414"/>
      <c r="BU17" s="415"/>
      <c r="BV17" s="413">
        <v>274916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150.77000000000001</v>
      </c>
      <c r="M18" s="478"/>
      <c r="N18" s="478"/>
      <c r="O18" s="478"/>
      <c r="P18" s="478"/>
      <c r="Q18" s="478"/>
      <c r="R18" s="479"/>
      <c r="S18" s="479"/>
      <c r="T18" s="479"/>
      <c r="U18" s="479"/>
      <c r="V18" s="480"/>
      <c r="W18" s="494"/>
      <c r="X18" s="495"/>
      <c r="Y18" s="495"/>
      <c r="Z18" s="495"/>
      <c r="AA18" s="495"/>
      <c r="AB18" s="503"/>
      <c r="AC18" s="377">
        <v>32.9</v>
      </c>
      <c r="AD18" s="378"/>
      <c r="AE18" s="378"/>
      <c r="AF18" s="378"/>
      <c r="AG18" s="481"/>
      <c r="AH18" s="377">
        <v>34.1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1551108</v>
      </c>
      <c r="BO18" s="414"/>
      <c r="BP18" s="414"/>
      <c r="BQ18" s="414"/>
      <c r="BR18" s="414"/>
      <c r="BS18" s="414"/>
      <c r="BT18" s="414"/>
      <c r="BU18" s="415"/>
      <c r="BV18" s="413">
        <v>1544773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2322675</v>
      </c>
      <c r="BO19" s="414"/>
      <c r="BP19" s="414"/>
      <c r="BQ19" s="414"/>
      <c r="BR19" s="414"/>
      <c r="BS19" s="414"/>
      <c r="BT19" s="414"/>
      <c r="BU19" s="415"/>
      <c r="BV19" s="413">
        <v>2263422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831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2600057</v>
      </c>
      <c r="BO23" s="414"/>
      <c r="BP23" s="414"/>
      <c r="BQ23" s="414"/>
      <c r="BR23" s="414"/>
      <c r="BS23" s="414"/>
      <c r="BT23" s="414"/>
      <c r="BU23" s="415"/>
      <c r="BV23" s="413">
        <v>2524058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7630</v>
      </c>
      <c r="R24" s="390"/>
      <c r="S24" s="390"/>
      <c r="T24" s="390"/>
      <c r="U24" s="390"/>
      <c r="V24" s="391"/>
      <c r="W24" s="455"/>
      <c r="X24" s="446"/>
      <c r="Y24" s="447"/>
      <c r="Z24" s="386" t="s">
        <v>151</v>
      </c>
      <c r="AA24" s="387"/>
      <c r="AB24" s="387"/>
      <c r="AC24" s="387"/>
      <c r="AD24" s="387"/>
      <c r="AE24" s="387"/>
      <c r="AF24" s="387"/>
      <c r="AG24" s="388"/>
      <c r="AH24" s="389">
        <v>55</v>
      </c>
      <c r="AI24" s="390"/>
      <c r="AJ24" s="390"/>
      <c r="AK24" s="390"/>
      <c r="AL24" s="391"/>
      <c r="AM24" s="389">
        <v>159995</v>
      </c>
      <c r="AN24" s="390"/>
      <c r="AO24" s="390"/>
      <c r="AP24" s="390"/>
      <c r="AQ24" s="390"/>
      <c r="AR24" s="391"/>
      <c r="AS24" s="389">
        <v>2909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2214430</v>
      </c>
      <c r="BO24" s="414"/>
      <c r="BP24" s="414"/>
      <c r="BQ24" s="414"/>
      <c r="BR24" s="414"/>
      <c r="BS24" s="414"/>
      <c r="BT24" s="414"/>
      <c r="BU24" s="415"/>
      <c r="BV24" s="413">
        <v>2073639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6040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109785</v>
      </c>
      <c r="BO25" s="409"/>
      <c r="BP25" s="409"/>
      <c r="BQ25" s="409"/>
      <c r="BR25" s="409"/>
      <c r="BS25" s="409"/>
      <c r="BT25" s="409"/>
      <c r="BU25" s="410"/>
      <c r="BV25" s="408">
        <v>72437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5560</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2830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16382</v>
      </c>
      <c r="BO27" s="417"/>
      <c r="BP27" s="417"/>
      <c r="BQ27" s="417"/>
      <c r="BR27" s="417"/>
      <c r="BS27" s="417"/>
      <c r="BT27" s="417"/>
      <c r="BU27" s="418"/>
      <c r="BV27" s="416">
        <v>16378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327518</v>
      </c>
      <c r="BO28" s="409"/>
      <c r="BP28" s="409"/>
      <c r="BQ28" s="409"/>
      <c r="BR28" s="409"/>
      <c r="BS28" s="409"/>
      <c r="BT28" s="409"/>
      <c r="BU28" s="410"/>
      <c r="BV28" s="408">
        <v>222536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6</v>
      </c>
      <c r="M29" s="390"/>
      <c r="N29" s="390"/>
      <c r="O29" s="390"/>
      <c r="P29" s="391"/>
      <c r="Q29" s="389">
        <v>2250</v>
      </c>
      <c r="R29" s="390"/>
      <c r="S29" s="390"/>
      <c r="T29" s="390"/>
      <c r="U29" s="390"/>
      <c r="V29" s="391"/>
      <c r="W29" s="456"/>
      <c r="X29" s="457"/>
      <c r="Y29" s="458"/>
      <c r="Z29" s="386" t="s">
        <v>167</v>
      </c>
      <c r="AA29" s="387"/>
      <c r="AB29" s="387"/>
      <c r="AC29" s="387"/>
      <c r="AD29" s="387"/>
      <c r="AE29" s="387"/>
      <c r="AF29" s="387"/>
      <c r="AG29" s="388"/>
      <c r="AH29" s="389">
        <v>55</v>
      </c>
      <c r="AI29" s="390"/>
      <c r="AJ29" s="390"/>
      <c r="AK29" s="390"/>
      <c r="AL29" s="391"/>
      <c r="AM29" s="389">
        <v>159995</v>
      </c>
      <c r="AN29" s="390"/>
      <c r="AO29" s="390"/>
      <c r="AP29" s="390"/>
      <c r="AQ29" s="390"/>
      <c r="AR29" s="391"/>
      <c r="AS29" s="389">
        <v>2909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238642</v>
      </c>
      <c r="BO29" s="414"/>
      <c r="BP29" s="414"/>
      <c r="BQ29" s="414"/>
      <c r="BR29" s="414"/>
      <c r="BS29" s="414"/>
      <c r="BT29" s="414"/>
      <c r="BU29" s="415"/>
      <c r="BV29" s="413">
        <v>238488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380586</v>
      </c>
      <c r="BO30" s="417"/>
      <c r="BP30" s="417"/>
      <c r="BQ30" s="417"/>
      <c r="BR30" s="417"/>
      <c r="BS30" s="417"/>
      <c r="BT30" s="417"/>
      <c r="BU30" s="418"/>
      <c r="BV30" s="416">
        <v>337679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八戸地域広域市町村圏事務組合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新郷村ふるさと活性化公社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国民健康保険診療所特別会計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特定環境保全公共下水道特別会計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田子高原広域事務組合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三戸郡福祉事務組合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十和田地域広域事務組合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十和田地区環境整備事務組合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青森県交通災害共済組合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43" sqref="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7.45</v>
      </c>
      <c r="G34" s="33">
        <v>6.9</v>
      </c>
      <c r="H34" s="33">
        <v>9.07</v>
      </c>
      <c r="I34" s="33">
        <v>8.24</v>
      </c>
      <c r="J34" s="34">
        <v>8.9700000000000006</v>
      </c>
      <c r="K34" s="22"/>
      <c r="L34" s="22"/>
      <c r="M34" s="22"/>
      <c r="N34" s="22"/>
      <c r="O34" s="22"/>
      <c r="P34" s="22"/>
    </row>
    <row r="35" spans="1:16" ht="39" customHeight="1">
      <c r="A35" s="22"/>
      <c r="B35" s="35"/>
      <c r="C35" s="1175" t="s">
        <v>527</v>
      </c>
      <c r="D35" s="1176"/>
      <c r="E35" s="1177"/>
      <c r="F35" s="36">
        <v>1.7</v>
      </c>
      <c r="G35" s="37">
        <v>1.17</v>
      </c>
      <c r="H35" s="37">
        <v>0.06</v>
      </c>
      <c r="I35" s="37">
        <v>1.4</v>
      </c>
      <c r="J35" s="38">
        <v>1.75</v>
      </c>
      <c r="K35" s="22"/>
      <c r="L35" s="22"/>
      <c r="M35" s="22"/>
      <c r="N35" s="22"/>
      <c r="O35" s="22"/>
      <c r="P35" s="22"/>
    </row>
    <row r="36" spans="1:16" ht="39" customHeight="1">
      <c r="A36" s="22"/>
      <c r="B36" s="35"/>
      <c r="C36" s="1175" t="s">
        <v>528</v>
      </c>
      <c r="D36" s="1176"/>
      <c r="E36" s="1177"/>
      <c r="F36" s="36">
        <v>0.97</v>
      </c>
      <c r="G36" s="37">
        <v>0.01</v>
      </c>
      <c r="H36" s="37">
        <v>0.49</v>
      </c>
      <c r="I36" s="37">
        <v>0.24</v>
      </c>
      <c r="J36" s="38">
        <v>0.16</v>
      </c>
      <c r="K36" s="22"/>
      <c r="L36" s="22"/>
      <c r="M36" s="22"/>
      <c r="N36" s="22"/>
      <c r="O36" s="22"/>
      <c r="P36" s="22"/>
    </row>
    <row r="37" spans="1:16" ht="39" customHeight="1">
      <c r="A37" s="22"/>
      <c r="B37" s="35"/>
      <c r="C37" s="1175" t="s">
        <v>529</v>
      </c>
      <c r="D37" s="1176"/>
      <c r="E37" s="1177"/>
      <c r="F37" s="36">
        <v>0.04</v>
      </c>
      <c r="G37" s="37">
        <v>0.02</v>
      </c>
      <c r="H37" s="37">
        <v>0.03</v>
      </c>
      <c r="I37" s="37">
        <v>0.02</v>
      </c>
      <c r="J37" s="38">
        <v>0.01</v>
      </c>
      <c r="K37" s="22"/>
      <c r="L37" s="22"/>
      <c r="M37" s="22"/>
      <c r="N37" s="22"/>
      <c r="O37" s="22"/>
      <c r="P37" s="22"/>
    </row>
    <row r="38" spans="1:16" ht="39" customHeight="1">
      <c r="A38" s="22"/>
      <c r="B38" s="35"/>
      <c r="C38" s="1175" t="s">
        <v>530</v>
      </c>
      <c r="D38" s="1176"/>
      <c r="E38" s="1177"/>
      <c r="F38" s="36">
        <v>0.01</v>
      </c>
      <c r="G38" s="37">
        <v>0.01</v>
      </c>
      <c r="H38" s="37">
        <v>0.01</v>
      </c>
      <c r="I38" s="37">
        <v>0.01</v>
      </c>
      <c r="J38" s="38">
        <v>0.01</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442</v>
      </c>
      <c r="L45" s="60">
        <v>409</v>
      </c>
      <c r="M45" s="60">
        <v>380</v>
      </c>
      <c r="N45" s="60">
        <v>350</v>
      </c>
      <c r="O45" s="61">
        <v>331</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86</v>
      </c>
      <c r="L48" s="64">
        <v>96</v>
      </c>
      <c r="M48" s="64">
        <v>91</v>
      </c>
      <c r="N48" s="64">
        <v>84</v>
      </c>
      <c r="O48" s="65">
        <v>102</v>
      </c>
      <c r="P48" s="48"/>
      <c r="Q48" s="48"/>
      <c r="R48" s="48"/>
      <c r="S48" s="48"/>
      <c r="T48" s="48"/>
      <c r="U48" s="48"/>
    </row>
    <row r="49" spans="1:21" ht="30.75" customHeight="1">
      <c r="A49" s="48"/>
      <c r="B49" s="1193"/>
      <c r="C49" s="1194"/>
      <c r="D49" s="62"/>
      <c r="E49" s="1185" t="s">
        <v>16</v>
      </c>
      <c r="F49" s="1185"/>
      <c r="G49" s="1185"/>
      <c r="H49" s="1185"/>
      <c r="I49" s="1185"/>
      <c r="J49" s="1186"/>
      <c r="K49" s="63">
        <v>3</v>
      </c>
      <c r="L49" s="64">
        <v>2</v>
      </c>
      <c r="M49" s="64">
        <v>3</v>
      </c>
      <c r="N49" s="64">
        <v>3</v>
      </c>
      <c r="O49" s="65">
        <v>3</v>
      </c>
      <c r="P49" s="48"/>
      <c r="Q49" s="48"/>
      <c r="R49" s="48"/>
      <c r="S49" s="48"/>
      <c r="T49" s="48"/>
      <c r="U49" s="48"/>
    </row>
    <row r="50" spans="1:21" ht="30.75" customHeight="1">
      <c r="A50" s="48"/>
      <c r="B50" s="1193"/>
      <c r="C50" s="1194"/>
      <c r="D50" s="62"/>
      <c r="E50" s="1185" t="s">
        <v>17</v>
      </c>
      <c r="F50" s="1185"/>
      <c r="G50" s="1185"/>
      <c r="H50" s="1185"/>
      <c r="I50" s="1185"/>
      <c r="J50" s="1186"/>
      <c r="K50" s="63">
        <v>50</v>
      </c>
      <c r="L50" s="64" t="s">
        <v>479</v>
      </c>
      <c r="M50" s="64" t="s">
        <v>479</v>
      </c>
      <c r="N50" s="64" t="s">
        <v>479</v>
      </c>
      <c r="O50" s="65" t="s">
        <v>479</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321</v>
      </c>
      <c r="L52" s="64">
        <v>340</v>
      </c>
      <c r="M52" s="64">
        <v>341</v>
      </c>
      <c r="N52" s="64">
        <v>308</v>
      </c>
      <c r="O52" s="65">
        <v>301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260</v>
      </c>
      <c r="L53" s="69">
        <v>167</v>
      </c>
      <c r="M53" s="69">
        <v>133</v>
      </c>
      <c r="N53" s="69">
        <v>129</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2928</v>
      </c>
      <c r="J41" s="83">
        <v>2766</v>
      </c>
      <c r="K41" s="83">
        <v>2678</v>
      </c>
      <c r="L41" s="83">
        <v>2524</v>
      </c>
      <c r="M41" s="84">
        <v>2600</v>
      </c>
    </row>
    <row r="42" spans="2:13" ht="27.75" customHeight="1">
      <c r="B42" s="1201"/>
      <c r="C42" s="1202"/>
      <c r="D42" s="85"/>
      <c r="E42" s="1205" t="s">
        <v>26</v>
      </c>
      <c r="F42" s="1205"/>
      <c r="G42" s="1205"/>
      <c r="H42" s="1206"/>
      <c r="I42" s="86">
        <v>48</v>
      </c>
      <c r="J42" s="87">
        <v>0</v>
      </c>
      <c r="K42" s="87">
        <v>0</v>
      </c>
      <c r="L42" s="87" t="s">
        <v>479</v>
      </c>
      <c r="M42" s="88" t="s">
        <v>479</v>
      </c>
    </row>
    <row r="43" spans="2:13" ht="27.75" customHeight="1">
      <c r="B43" s="1201"/>
      <c r="C43" s="1202"/>
      <c r="D43" s="85"/>
      <c r="E43" s="1205" t="s">
        <v>27</v>
      </c>
      <c r="F43" s="1205"/>
      <c r="G43" s="1205"/>
      <c r="H43" s="1206"/>
      <c r="I43" s="86">
        <v>1471</v>
      </c>
      <c r="J43" s="87">
        <v>1377</v>
      </c>
      <c r="K43" s="87">
        <v>1219</v>
      </c>
      <c r="L43" s="87">
        <v>1056</v>
      </c>
      <c r="M43" s="88">
        <v>1115</v>
      </c>
    </row>
    <row r="44" spans="2:13" ht="27.75" customHeight="1">
      <c r="B44" s="1201"/>
      <c r="C44" s="1202"/>
      <c r="D44" s="85"/>
      <c r="E44" s="1205" t="s">
        <v>28</v>
      </c>
      <c r="F44" s="1205"/>
      <c r="G44" s="1205"/>
      <c r="H44" s="1206"/>
      <c r="I44" s="86">
        <v>34</v>
      </c>
      <c r="J44" s="87">
        <v>31</v>
      </c>
      <c r="K44" s="87">
        <v>28</v>
      </c>
      <c r="L44" s="87">
        <v>30</v>
      </c>
      <c r="M44" s="88">
        <v>50</v>
      </c>
    </row>
    <row r="45" spans="2:13" ht="27.75" customHeight="1">
      <c r="B45" s="1201"/>
      <c r="C45" s="1202"/>
      <c r="D45" s="85"/>
      <c r="E45" s="1205" t="s">
        <v>29</v>
      </c>
      <c r="F45" s="1205"/>
      <c r="G45" s="1205"/>
      <c r="H45" s="1206"/>
      <c r="I45" s="86">
        <v>788</v>
      </c>
      <c r="J45" s="87">
        <v>775</v>
      </c>
      <c r="K45" s="87">
        <v>734</v>
      </c>
      <c r="L45" s="87">
        <v>665</v>
      </c>
      <c r="M45" s="88">
        <v>611</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454</v>
      </c>
      <c r="J49" s="87">
        <v>647</v>
      </c>
      <c r="K49" s="87">
        <v>773</v>
      </c>
      <c r="L49" s="87">
        <v>822</v>
      </c>
      <c r="M49" s="88">
        <v>969</v>
      </c>
    </row>
    <row r="50" spans="2:13" ht="27.75" customHeight="1">
      <c r="B50" s="1201"/>
      <c r="C50" s="1202"/>
      <c r="D50" s="85"/>
      <c r="E50" s="1205" t="s">
        <v>35</v>
      </c>
      <c r="F50" s="1205"/>
      <c r="G50" s="1205"/>
      <c r="H50" s="1206"/>
      <c r="I50" s="86" t="s">
        <v>479</v>
      </c>
      <c r="J50" s="87" t="s">
        <v>479</v>
      </c>
      <c r="K50" s="87" t="s">
        <v>479</v>
      </c>
      <c r="L50" s="87" t="s">
        <v>479</v>
      </c>
      <c r="M50" s="88" t="s">
        <v>479</v>
      </c>
    </row>
    <row r="51" spans="2:13" ht="27.75" customHeight="1">
      <c r="B51" s="1203"/>
      <c r="C51" s="1204"/>
      <c r="D51" s="85"/>
      <c r="E51" s="1205" t="s">
        <v>36</v>
      </c>
      <c r="F51" s="1205"/>
      <c r="G51" s="1205"/>
      <c r="H51" s="1206"/>
      <c r="I51" s="86">
        <v>3091</v>
      </c>
      <c r="J51" s="87">
        <v>2943</v>
      </c>
      <c r="K51" s="87">
        <v>2853</v>
      </c>
      <c r="L51" s="87">
        <v>2763</v>
      </c>
      <c r="M51" s="88">
        <v>2867</v>
      </c>
    </row>
    <row r="52" spans="2:13" ht="27.75" customHeight="1" thickBot="1">
      <c r="B52" s="1207" t="s">
        <v>37</v>
      </c>
      <c r="C52" s="1208"/>
      <c r="D52" s="90"/>
      <c r="E52" s="1209" t="s">
        <v>38</v>
      </c>
      <c r="F52" s="1209"/>
      <c r="G52" s="1209"/>
      <c r="H52" s="1210"/>
      <c r="I52" s="91">
        <v>1722</v>
      </c>
      <c r="J52" s="92">
        <v>1360</v>
      </c>
      <c r="K52" s="92">
        <v>1033</v>
      </c>
      <c r="L52" s="92">
        <v>690</v>
      </c>
      <c r="M52" s="93">
        <v>540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553</v>
      </c>
      <c r="H73" s="1228"/>
      <c r="I73" s="1233" t="s">
        <v>554</v>
      </c>
      <c r="J73" s="1233"/>
      <c r="K73" s="1248">
        <v>108.6</v>
      </c>
      <c r="L73" s="1248">
        <v>80.2</v>
      </c>
      <c r="M73" s="1236">
        <v>61.3</v>
      </c>
      <c r="N73" s="1236">
        <v>42.8</v>
      </c>
      <c r="O73" s="1236">
        <v>31.8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17.7</v>
      </c>
      <c r="L75" s="1249">
        <v>14.4</v>
      </c>
      <c r="M75" s="1249">
        <v>11.4</v>
      </c>
      <c r="N75" s="1249">
        <v>8.6</v>
      </c>
      <c r="O75" s="1249">
        <v>8.4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119964</v>
      </c>
      <c r="E3" s="116"/>
      <c r="F3" s="117">
        <v>216155</v>
      </c>
      <c r="G3" s="118"/>
      <c r="H3" s="119"/>
    </row>
    <row r="4" spans="1:8">
      <c r="A4" s="120"/>
      <c r="B4" s="121"/>
      <c r="C4" s="122"/>
      <c r="D4" s="123">
        <v>70459</v>
      </c>
      <c r="E4" s="124"/>
      <c r="F4" s="125">
        <v>108827</v>
      </c>
      <c r="G4" s="126"/>
      <c r="H4" s="127"/>
    </row>
    <row r="5" spans="1:8">
      <c r="A5" s="108" t="s">
        <v>513</v>
      </c>
      <c r="B5" s="113"/>
      <c r="C5" s="114"/>
      <c r="D5" s="115">
        <v>101892</v>
      </c>
      <c r="E5" s="116"/>
      <c r="F5" s="117">
        <v>228305</v>
      </c>
      <c r="G5" s="118"/>
      <c r="H5" s="119"/>
    </row>
    <row r="6" spans="1:8">
      <c r="A6" s="120"/>
      <c r="B6" s="121"/>
      <c r="C6" s="122"/>
      <c r="D6" s="123">
        <v>63924</v>
      </c>
      <c r="E6" s="124"/>
      <c r="F6" s="125">
        <v>86611</v>
      </c>
      <c r="G6" s="126"/>
      <c r="H6" s="127"/>
    </row>
    <row r="7" spans="1:8">
      <c r="A7" s="108" t="s">
        <v>514</v>
      </c>
      <c r="B7" s="113"/>
      <c r="C7" s="114"/>
      <c r="D7" s="115">
        <v>169391</v>
      </c>
      <c r="E7" s="116"/>
      <c r="F7" s="117">
        <v>316331</v>
      </c>
      <c r="G7" s="118"/>
      <c r="H7" s="119"/>
    </row>
    <row r="8" spans="1:8">
      <c r="A8" s="120"/>
      <c r="B8" s="121"/>
      <c r="C8" s="122"/>
      <c r="D8" s="123">
        <v>66726</v>
      </c>
      <c r="E8" s="124"/>
      <c r="F8" s="125">
        <v>106387</v>
      </c>
      <c r="G8" s="126"/>
      <c r="H8" s="127"/>
    </row>
    <row r="9" spans="1:8">
      <c r="A9" s="108" t="s">
        <v>515</v>
      </c>
      <c r="B9" s="113"/>
      <c r="C9" s="114"/>
      <c r="D9" s="115">
        <v>117938</v>
      </c>
      <c r="E9" s="116"/>
      <c r="F9" s="117">
        <v>333013</v>
      </c>
      <c r="G9" s="118"/>
      <c r="H9" s="119"/>
    </row>
    <row r="10" spans="1:8">
      <c r="A10" s="120"/>
      <c r="B10" s="121"/>
      <c r="C10" s="122"/>
      <c r="D10" s="123">
        <v>87867</v>
      </c>
      <c r="E10" s="124"/>
      <c r="F10" s="125">
        <v>126732</v>
      </c>
      <c r="G10" s="126"/>
      <c r="H10" s="127"/>
    </row>
    <row r="11" spans="1:8">
      <c r="A11" s="108" t="s">
        <v>516</v>
      </c>
      <c r="B11" s="113"/>
      <c r="C11" s="114"/>
      <c r="D11" s="115">
        <v>224945</v>
      </c>
      <c r="E11" s="116"/>
      <c r="F11" s="117">
        <v>280458</v>
      </c>
      <c r="G11" s="118"/>
      <c r="H11" s="119"/>
    </row>
    <row r="12" spans="1:8">
      <c r="A12" s="120"/>
      <c r="B12" s="121"/>
      <c r="C12" s="128"/>
      <c r="D12" s="123">
        <v>149284</v>
      </c>
      <c r="E12" s="124"/>
      <c r="F12" s="125">
        <v>127286</v>
      </c>
      <c r="G12" s="126"/>
      <c r="H12" s="127"/>
    </row>
    <row r="13" spans="1:8">
      <c r="A13" s="108"/>
      <c r="B13" s="113"/>
      <c r="C13" s="129"/>
      <c r="D13" s="130">
        <v>146826</v>
      </c>
      <c r="E13" s="131"/>
      <c r="F13" s="132">
        <v>274852</v>
      </c>
      <c r="G13" s="133"/>
      <c r="H13" s="119"/>
    </row>
    <row r="14" spans="1:8">
      <c r="A14" s="120"/>
      <c r="B14" s="121"/>
      <c r="C14" s="122"/>
      <c r="D14" s="123">
        <v>87652</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7.46</v>
      </c>
      <c r="C19" s="134">
        <f>ROUND(VALUE(SUBSTITUTE(実質収支比率等に係る経年分析!G$48,"▲","-")),2)</f>
        <v>6.91</v>
      </c>
      <c r="D19" s="134">
        <f>ROUND(VALUE(SUBSTITUTE(実質収支比率等に係る経年分析!H$48,"▲","-")),2)</f>
        <v>9.07</v>
      </c>
      <c r="E19" s="134">
        <f>ROUND(VALUE(SUBSTITUTE(実質収支比率等に係る経年分析!I$48,"▲","-")),2)</f>
        <v>8.25</v>
      </c>
      <c r="F19" s="134">
        <f>ROUND(VALUE(SUBSTITUTE(実質収支比率等に係る経年分析!J$48,"▲","-")),2)</f>
        <v>8.9700000000000006</v>
      </c>
    </row>
    <row r="20" spans="1:11">
      <c r="A20" s="134" t="s">
        <v>43</v>
      </c>
      <c r="B20" s="134">
        <f>ROUND(VALUE(SUBSTITUTE(実質収支比率等に係る経年分析!F$47,"▲","-")),2)</f>
        <v>6.11</v>
      </c>
      <c r="C20" s="134">
        <f>ROUND(VALUE(SUBSTITUTE(実質収支比率等に係る経年分析!G$47,"▲","-")),2)</f>
        <v>7.57</v>
      </c>
      <c r="D20" s="134">
        <f>ROUND(VALUE(SUBSTITUTE(実質収支比率等に係る経年分析!H$47,"▲","-")),2)</f>
        <v>11.6</v>
      </c>
      <c r="E20" s="134">
        <f>ROUND(VALUE(SUBSTITUTE(実質収支比率等に係る経年分析!I$47,"▲","-")),2)</f>
        <v>11.61</v>
      </c>
      <c r="F20" s="134">
        <f>ROUND(VALUE(SUBSTITUTE(実質収支比率等に係る経年分析!J$47,"▲","-")),2)</f>
        <v>16.399999999999999</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0.67</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-4.25</v>
      </c>
      <c r="F21" s="134">
        <f>IF(ISNUMBER(VALUE(SUBSTITUTE(実質収支比率等に係る経年分析!J$49,"▲","-"))),ROUND(VALUE(SUBSTITUTE(実質収支比率等に係る経年分析!J$49,"▲","-")),2),NA())</f>
        <v>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特定環境保全公共下水道特別会計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8.9700000000000006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v>
      </c>
      <c r="E42" s="136"/>
      <c r="F42" s="136"/>
      <c r="G42" s="136">
        <f>'実質公債費比率（分子）の構造'!L$52</f>
        <v>340</v>
      </c>
      <c r="H42" s="136"/>
      <c r="I42" s="136"/>
      <c r="J42" s="136">
        <f>'実質公債費比率（分子）の構造'!M$52</f>
        <v>341</v>
      </c>
      <c r="K42" s="136"/>
      <c r="L42" s="136"/>
      <c r="M42" s="136">
        <f>'実質公債費比率（分子）の構造'!N$52</f>
        <v>308</v>
      </c>
      <c r="N42" s="136"/>
      <c r="O42" s="136"/>
      <c r="P42" s="136">
        <f>'実質公債費比率（分子）の構造'!O$52</f>
        <v>301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2</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86</v>
      </c>
      <c r="C46" s="136"/>
      <c r="D46" s="136"/>
      <c r="E46" s="136">
        <f>'実質公債費比率（分子）の構造'!L$48</f>
        <v>96</v>
      </c>
      <c r="F46" s="136"/>
      <c r="G46" s="136"/>
      <c r="H46" s="136">
        <f>'実質公債費比率（分子）の構造'!M$48</f>
        <v>91</v>
      </c>
      <c r="I46" s="136"/>
      <c r="J46" s="136"/>
      <c r="K46" s="136">
        <f>'実質公債費比率（分子）の構造'!N$48</f>
        <v>84</v>
      </c>
      <c r="L46" s="136"/>
      <c r="M46" s="136"/>
      <c r="N46" s="136">
        <f>'実質公債費比率（分子）の構造'!O$48</f>
        <v>102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442</v>
      </c>
      <c r="C49" s="136"/>
      <c r="D49" s="136"/>
      <c r="E49" s="136">
        <f>'実質公債費比率（分子）の構造'!L$45</f>
        <v>409</v>
      </c>
      <c r="F49" s="136"/>
      <c r="G49" s="136"/>
      <c r="H49" s="136">
        <f>'実質公債費比率（分子）の構造'!M$45</f>
        <v>380</v>
      </c>
      <c r="I49" s="136"/>
      <c r="J49" s="136"/>
      <c r="K49" s="136">
        <f>'実質公債費比率（分子）の構造'!N$45</f>
        <v>350</v>
      </c>
      <c r="L49" s="136"/>
      <c r="M49" s="136"/>
      <c r="N49" s="136">
        <f>'実質公債費比率（分子）の構造'!O$45</f>
        <v>331</v>
      </c>
      <c r="O49" s="136"/>
      <c r="P49" s="136"/>
    </row>
    <row r="50" spans="1:16">
      <c r="A50" s="136" t="s">
        <v>59</v>
      </c>
      <c r="B50" s="136" t="e">
        <f>NA()</f>
        <v>#N/A</v>
      </c>
      <c r="C50" s="136">
        <f>IF(ISNUMBER('実質公債費比率（分子）の構造'!K$53),'実質公債費比率（分子）の構造'!K$53,NA())</f>
        <v>260</v>
      </c>
      <c r="D50" s="136" t="e">
        <f>NA()</f>
        <v>#N/A</v>
      </c>
      <c r="E50" s="136" t="e">
        <f>NA()</f>
        <v>#N/A</v>
      </c>
      <c r="F50" s="136">
        <f>IF(ISNUMBER('実質公債費比率（分子）の構造'!L$53),'実質公債費比率（分子）の構造'!L$53,NA())</f>
        <v>167</v>
      </c>
      <c r="G50" s="136" t="e">
        <f>NA()</f>
        <v>#N/A</v>
      </c>
      <c r="H50" s="136" t="e">
        <f>NA()</f>
        <v>#N/A</v>
      </c>
      <c r="I50" s="136">
        <f>IF(ISNUMBER('実質公債費比率（分子）の構造'!M$53),'実質公債費比率（分子）の構造'!M$53,NA())</f>
        <v>133</v>
      </c>
      <c r="J50" s="136" t="e">
        <f>NA()</f>
        <v>#N/A</v>
      </c>
      <c r="K50" s="136" t="e">
        <f>NA()</f>
        <v>#N/A</v>
      </c>
      <c r="L50" s="136">
        <f>IF(ISNUMBER('実質公債費比率（分子）の構造'!N$53),'実質公債費比率（分子）の構造'!N$53,NA())</f>
        <v>129</v>
      </c>
      <c r="M50" s="136" t="e">
        <f>NA()</f>
        <v>#N/A</v>
      </c>
      <c r="N50" s="136" t="e">
        <f>NA()</f>
        <v>#N/A</v>
      </c>
      <c r="O50" s="136">
        <f>IF(ISNUMBER('実質公債費比率（分子）の構造'!O$53),'実質公債費比率（分子）の構造'!O$53,NA())</f>
        <v>135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3091</v>
      </c>
      <c r="E56" s="135"/>
      <c r="F56" s="135"/>
      <c r="G56" s="135">
        <f>'将来負担比率（分子）の構造'!J$51</f>
        <v>2943</v>
      </c>
      <c r="H56" s="135"/>
      <c r="I56" s="135"/>
      <c r="J56" s="135">
        <f>'将来負担比率（分子）の構造'!K$51</f>
        <v>2853</v>
      </c>
      <c r="K56" s="135"/>
      <c r="L56" s="135"/>
      <c r="M56" s="135">
        <f>'将来負担比率（分子）の構造'!L$51</f>
        <v>2763</v>
      </c>
      <c r="N56" s="135"/>
      <c r="O56" s="135"/>
      <c r="P56" s="135">
        <f>'将来負担比率（分子）の構造'!M$51</f>
        <v>2867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454</v>
      </c>
      <c r="E58" s="135"/>
      <c r="F58" s="135"/>
      <c r="G58" s="135">
        <f>'将来負担比率（分子）の構造'!J$49</f>
        <v>647</v>
      </c>
      <c r="H58" s="135"/>
      <c r="I58" s="135"/>
      <c r="J58" s="135">
        <f>'将来負担比率（分子）の構造'!K$49</f>
        <v>773</v>
      </c>
      <c r="K58" s="135"/>
      <c r="L58" s="135"/>
      <c r="M58" s="135">
        <f>'将来負担比率（分子）の構造'!L$49</f>
        <v>822</v>
      </c>
      <c r="N58" s="135"/>
      <c r="O58" s="135"/>
      <c r="P58" s="135">
        <f>'将来負担比率（分子）の構造'!M$49</f>
        <v>969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788</v>
      </c>
      <c r="C62" s="135"/>
      <c r="D62" s="135"/>
      <c r="E62" s="135">
        <f>'将来負担比率（分子）の構造'!J$45</f>
        <v>775</v>
      </c>
      <c r="F62" s="135"/>
      <c r="G62" s="135"/>
      <c r="H62" s="135">
        <f>'将来負担比率（分子）の構造'!K$45</f>
        <v>734</v>
      </c>
      <c r="I62" s="135"/>
      <c r="J62" s="135"/>
      <c r="K62" s="135">
        <f>'将来負担比率（分子）の構造'!L$45</f>
        <v>665</v>
      </c>
      <c r="L62" s="135"/>
      <c r="M62" s="135"/>
      <c r="N62" s="135">
        <f>'将来負担比率（分子）の構造'!M$45</f>
        <v>611</v>
      </c>
      <c r="O62" s="135"/>
      <c r="P62" s="135"/>
    </row>
    <row r="63" spans="1:16">
      <c r="A63" s="135" t="s">
        <v>28</v>
      </c>
      <c r="B63" s="135">
        <f>'将来負担比率（分子）の構造'!I$44</f>
        <v>34</v>
      </c>
      <c r="C63" s="135"/>
      <c r="D63" s="135"/>
      <c r="E63" s="135">
        <f>'将来負担比率（分子）の構造'!J$44</f>
        <v>31</v>
      </c>
      <c r="F63" s="135"/>
      <c r="G63" s="135"/>
      <c r="H63" s="135">
        <f>'将来負担比率（分子）の構造'!K$44</f>
        <v>28</v>
      </c>
      <c r="I63" s="135"/>
      <c r="J63" s="135"/>
      <c r="K63" s="135">
        <f>'将来負担比率（分子）の構造'!L$44</f>
        <v>30</v>
      </c>
      <c r="L63" s="135"/>
      <c r="M63" s="135"/>
      <c r="N63" s="135">
        <f>'将来負担比率（分子）の構造'!M$44</f>
        <v>50</v>
      </c>
      <c r="O63" s="135"/>
      <c r="P63" s="135"/>
    </row>
    <row r="64" spans="1:16">
      <c r="A64" s="135" t="s">
        <v>27</v>
      </c>
      <c r="B64" s="135">
        <f>'将来負担比率（分子）の構造'!I$43</f>
        <v>1471</v>
      </c>
      <c r="C64" s="135"/>
      <c r="D64" s="135"/>
      <c r="E64" s="135">
        <f>'将来負担比率（分子）の構造'!J$43</f>
        <v>1377</v>
      </c>
      <c r="F64" s="135"/>
      <c r="G64" s="135"/>
      <c r="H64" s="135">
        <f>'将来負担比率（分子）の構造'!K$43</f>
        <v>1219</v>
      </c>
      <c r="I64" s="135"/>
      <c r="J64" s="135"/>
      <c r="K64" s="135">
        <f>'将来負担比率（分子）の構造'!L$43</f>
        <v>1056</v>
      </c>
      <c r="L64" s="135"/>
      <c r="M64" s="135"/>
      <c r="N64" s="135">
        <f>'将来負担比率（分子）の構造'!M$43</f>
        <v>1115</v>
      </c>
      <c r="O64" s="135"/>
      <c r="P64" s="135"/>
    </row>
    <row r="65" spans="1:16">
      <c r="A65" s="135" t="s">
        <v>26</v>
      </c>
      <c r="B65" s="135">
        <f>'将来負担比率（分子）の構造'!I$42</f>
        <v>48</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2928</v>
      </c>
      <c r="C66" s="135"/>
      <c r="D66" s="135"/>
      <c r="E66" s="135">
        <f>'将来負担比率（分子）の構造'!J$41</f>
        <v>2766</v>
      </c>
      <c r="F66" s="135"/>
      <c r="G66" s="135"/>
      <c r="H66" s="135">
        <f>'将来負担比率（分子）の構造'!K$41</f>
        <v>2678</v>
      </c>
      <c r="I66" s="135"/>
      <c r="J66" s="135"/>
      <c r="K66" s="135">
        <f>'将来負担比率（分子）の構造'!L$41</f>
        <v>2524</v>
      </c>
      <c r="L66" s="135"/>
      <c r="M66" s="135"/>
      <c r="N66" s="135">
        <f>'将来負担比率（分子）の構造'!M$41</f>
        <v>2600</v>
      </c>
      <c r="O66" s="135"/>
      <c r="P66" s="135"/>
    </row>
    <row r="67" spans="1:16">
      <c r="A67" s="135" t="s">
        <v>63</v>
      </c>
      <c r="B67" s="135" t="e">
        <f>NA()</f>
        <v>#N/A</v>
      </c>
      <c r="C67" s="135">
        <f>IF(ISNUMBER('将来負担比率（分子）の構造'!I$52), IF('将来負担比率（分子）の構造'!I$52 &lt; 0, 0, '将来負担比率（分子）の構造'!I$52), NA())</f>
        <v>1722</v>
      </c>
      <c r="D67" s="135" t="e">
        <f>NA()</f>
        <v>#N/A</v>
      </c>
      <c r="E67" s="135" t="e">
        <f>NA()</f>
        <v>#N/A</v>
      </c>
      <c r="F67" s="135">
        <f>IF(ISNUMBER('将来負担比率（分子）の構造'!J$52), IF('将来負担比率（分子）の構造'!J$52 &lt; 0, 0, '将来負担比率（分子）の構造'!J$52), NA())</f>
        <v>1360</v>
      </c>
      <c r="G67" s="135" t="e">
        <f>NA()</f>
        <v>#N/A</v>
      </c>
      <c r="H67" s="135" t="e">
        <f>NA()</f>
        <v>#N/A</v>
      </c>
      <c r="I67" s="135">
        <f>IF(ISNUMBER('将来負担比率（分子）の構造'!K$52), IF('将来負担比率（分子）の構造'!K$52 &lt; 0, 0, '将来負担比率（分子）の構造'!K$52), NA())</f>
        <v>1033</v>
      </c>
      <c r="J67" s="135" t="e">
        <f>NA()</f>
        <v>#N/A</v>
      </c>
      <c r="K67" s="135" t="e">
        <f>NA()</f>
        <v>#N/A</v>
      </c>
      <c r="L67" s="135">
        <f>IF(ISNUMBER('将来負担比率（分子）の構造'!L$52), IF('将来負担比率（分子）の構造'!L$52 &lt; 0, 0, '将来負担比率（分子）の構造'!L$52), NA())</f>
        <v>690</v>
      </c>
      <c r="M67" s="135" t="e">
        <f>NA()</f>
        <v>#N/A</v>
      </c>
      <c r="N67" s="135" t="e">
        <f>NA()</f>
        <v>#N/A</v>
      </c>
      <c r="O67" s="135">
        <f>IF(ISNUMBER('将来負担比率（分子）の構造'!M$52), IF('将来負担比率（分子）の構造'!M$52 &lt; 0, 0, '将来負担比率（分子）の構造'!M$52), NA())</f>
        <v>540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186469</v>
      </c>
      <c r="S5" s="669"/>
      <c r="T5" s="669"/>
      <c r="U5" s="669"/>
      <c r="V5" s="669"/>
      <c r="W5" s="669"/>
      <c r="X5" s="669"/>
      <c r="Y5" s="716"/>
      <c r="Z5" s="729">
        <v>5.8</v>
      </c>
      <c r="AA5" s="729"/>
      <c r="AB5" s="729"/>
      <c r="AC5" s="729"/>
      <c r="AD5" s="730">
        <v>186469</v>
      </c>
      <c r="AE5" s="730"/>
      <c r="AF5" s="730"/>
      <c r="AG5" s="730"/>
      <c r="AH5" s="730"/>
      <c r="AI5" s="730"/>
      <c r="AJ5" s="730"/>
      <c r="AK5" s="730"/>
      <c r="AL5" s="717">
        <v>9.8000000000000007</v>
      </c>
      <c r="AM5" s="686"/>
      <c r="AN5" s="686"/>
      <c r="AO5" s="718"/>
      <c r="AP5" s="705" t="s">
        <v>206</v>
      </c>
      <c r="AQ5" s="706"/>
      <c r="AR5" s="706"/>
      <c r="AS5" s="706"/>
      <c r="AT5" s="706"/>
      <c r="AU5" s="706"/>
      <c r="AV5" s="706"/>
      <c r="AW5" s="706"/>
      <c r="AX5" s="706"/>
      <c r="AY5" s="706"/>
      <c r="AZ5" s="706"/>
      <c r="BA5" s="706"/>
      <c r="BB5" s="706"/>
      <c r="BC5" s="706"/>
      <c r="BD5" s="706"/>
      <c r="BE5" s="706"/>
      <c r="BF5" s="707"/>
      <c r="BG5" s="618">
        <v>186469</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43142</v>
      </c>
      <c r="S6" s="619"/>
      <c r="T6" s="619"/>
      <c r="U6" s="619"/>
      <c r="V6" s="619"/>
      <c r="W6" s="619"/>
      <c r="X6" s="619"/>
      <c r="Y6" s="620"/>
      <c r="Z6" s="671">
        <v>1.3</v>
      </c>
      <c r="AA6" s="671"/>
      <c r="AB6" s="671"/>
      <c r="AC6" s="671"/>
      <c r="AD6" s="672">
        <v>43142</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186469</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55794</v>
      </c>
      <c r="CS6" s="619"/>
      <c r="CT6" s="619"/>
      <c r="CU6" s="619"/>
      <c r="CV6" s="619"/>
      <c r="CW6" s="619"/>
      <c r="CX6" s="619"/>
      <c r="CY6" s="620"/>
      <c r="CZ6" s="671">
        <v>1.8</v>
      </c>
      <c r="DA6" s="671"/>
      <c r="DB6" s="671"/>
      <c r="DC6" s="671"/>
      <c r="DD6" s="624" t="s">
        <v>207</v>
      </c>
      <c r="DE6" s="619"/>
      <c r="DF6" s="619"/>
      <c r="DG6" s="619"/>
      <c r="DH6" s="619"/>
      <c r="DI6" s="619"/>
      <c r="DJ6" s="619"/>
      <c r="DK6" s="619"/>
      <c r="DL6" s="619"/>
      <c r="DM6" s="619"/>
      <c r="DN6" s="619"/>
      <c r="DO6" s="619"/>
      <c r="DP6" s="620"/>
      <c r="DQ6" s="624">
        <v>55794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240</v>
      </c>
      <c r="S7" s="619"/>
      <c r="T7" s="619"/>
      <c r="U7" s="619"/>
      <c r="V7" s="619"/>
      <c r="W7" s="619"/>
      <c r="X7" s="619"/>
      <c r="Y7" s="620"/>
      <c r="Z7" s="671">
        <v>0</v>
      </c>
      <c r="AA7" s="671"/>
      <c r="AB7" s="671"/>
      <c r="AC7" s="671"/>
      <c r="AD7" s="672">
        <v>240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61102</v>
      </c>
      <c r="BH7" s="619"/>
      <c r="BI7" s="619"/>
      <c r="BJ7" s="619"/>
      <c r="BK7" s="619"/>
      <c r="BL7" s="619"/>
      <c r="BM7" s="619"/>
      <c r="BN7" s="620"/>
      <c r="BO7" s="671">
        <v>32.799999999999997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854712</v>
      </c>
      <c r="CS7" s="619"/>
      <c r="CT7" s="619"/>
      <c r="CU7" s="619"/>
      <c r="CV7" s="619"/>
      <c r="CW7" s="619"/>
      <c r="CX7" s="619"/>
      <c r="CY7" s="620"/>
      <c r="CZ7" s="671">
        <v>28.3</v>
      </c>
      <c r="DA7" s="671"/>
      <c r="DB7" s="671"/>
      <c r="DC7" s="671"/>
      <c r="DD7" s="624">
        <v>245360</v>
      </c>
      <c r="DE7" s="619"/>
      <c r="DF7" s="619"/>
      <c r="DG7" s="619"/>
      <c r="DH7" s="619"/>
      <c r="DI7" s="619"/>
      <c r="DJ7" s="619"/>
      <c r="DK7" s="619"/>
      <c r="DL7" s="619"/>
      <c r="DM7" s="619"/>
      <c r="DN7" s="619"/>
      <c r="DO7" s="619"/>
      <c r="DP7" s="620"/>
      <c r="DQ7" s="624">
        <v>558223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454</v>
      </c>
      <c r="S8" s="619"/>
      <c r="T8" s="619"/>
      <c r="U8" s="619"/>
      <c r="V8" s="619"/>
      <c r="W8" s="619"/>
      <c r="X8" s="619"/>
      <c r="Y8" s="620"/>
      <c r="Z8" s="671">
        <v>0</v>
      </c>
      <c r="AA8" s="671"/>
      <c r="AB8" s="671"/>
      <c r="AC8" s="671"/>
      <c r="AD8" s="672">
        <v>454</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3670</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529743</v>
      </c>
      <c r="CS8" s="619"/>
      <c r="CT8" s="619"/>
      <c r="CU8" s="619"/>
      <c r="CV8" s="619"/>
      <c r="CW8" s="619"/>
      <c r="CX8" s="619"/>
      <c r="CY8" s="620"/>
      <c r="CZ8" s="671">
        <v>17.5</v>
      </c>
      <c r="DA8" s="671"/>
      <c r="DB8" s="671"/>
      <c r="DC8" s="671"/>
      <c r="DD8" s="624">
        <v>1499</v>
      </c>
      <c r="DE8" s="619"/>
      <c r="DF8" s="619"/>
      <c r="DG8" s="619"/>
      <c r="DH8" s="619"/>
      <c r="DI8" s="619"/>
      <c r="DJ8" s="619"/>
      <c r="DK8" s="619"/>
      <c r="DL8" s="619"/>
      <c r="DM8" s="619"/>
      <c r="DN8" s="619"/>
      <c r="DO8" s="619"/>
      <c r="DP8" s="620"/>
      <c r="DQ8" s="624">
        <v>345059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319</v>
      </c>
      <c r="S9" s="619"/>
      <c r="T9" s="619"/>
      <c r="U9" s="619"/>
      <c r="V9" s="619"/>
      <c r="W9" s="619"/>
      <c r="X9" s="619"/>
      <c r="Y9" s="620"/>
      <c r="Z9" s="671">
        <v>0</v>
      </c>
      <c r="AA9" s="671"/>
      <c r="AB9" s="671"/>
      <c r="AC9" s="671"/>
      <c r="AD9" s="672">
        <v>319</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51866</v>
      </c>
      <c r="BH9" s="619"/>
      <c r="BI9" s="619"/>
      <c r="BJ9" s="619"/>
      <c r="BK9" s="619"/>
      <c r="BL9" s="619"/>
      <c r="BM9" s="619"/>
      <c r="BN9" s="620"/>
      <c r="BO9" s="671">
        <v>27.8</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61233</v>
      </c>
      <c r="CS9" s="619"/>
      <c r="CT9" s="619"/>
      <c r="CU9" s="619"/>
      <c r="CV9" s="619"/>
      <c r="CW9" s="619"/>
      <c r="CX9" s="619"/>
      <c r="CY9" s="620"/>
      <c r="CZ9" s="671">
        <v>2</v>
      </c>
      <c r="DA9" s="671"/>
      <c r="DB9" s="671"/>
      <c r="DC9" s="671"/>
      <c r="DD9" s="624">
        <v>10245</v>
      </c>
      <c r="DE9" s="619"/>
      <c r="DF9" s="619"/>
      <c r="DG9" s="619"/>
      <c r="DH9" s="619"/>
      <c r="DI9" s="619"/>
      <c r="DJ9" s="619"/>
      <c r="DK9" s="619"/>
      <c r="DL9" s="619"/>
      <c r="DM9" s="619"/>
      <c r="DN9" s="619"/>
      <c r="DO9" s="619"/>
      <c r="DP9" s="620"/>
      <c r="DQ9" s="624">
        <v>58756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46662</v>
      </c>
      <c r="S10" s="619"/>
      <c r="T10" s="619"/>
      <c r="U10" s="619"/>
      <c r="V10" s="619"/>
      <c r="W10" s="619"/>
      <c r="X10" s="619"/>
      <c r="Y10" s="620"/>
      <c r="Z10" s="671">
        <v>1.5</v>
      </c>
      <c r="AA10" s="671"/>
      <c r="AB10" s="671"/>
      <c r="AC10" s="671"/>
      <c r="AD10" s="672">
        <v>46662</v>
      </c>
      <c r="AE10" s="672"/>
      <c r="AF10" s="672"/>
      <c r="AG10" s="672"/>
      <c r="AH10" s="672"/>
      <c r="AI10" s="672"/>
      <c r="AJ10" s="672"/>
      <c r="AK10" s="672"/>
      <c r="AL10" s="641">
        <v>2.4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4297</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1269</v>
      </c>
      <c r="BH11" s="619"/>
      <c r="BI11" s="619"/>
      <c r="BJ11" s="619"/>
      <c r="BK11" s="619"/>
      <c r="BL11" s="619"/>
      <c r="BM11" s="619"/>
      <c r="BN11" s="620"/>
      <c r="BO11" s="671">
        <v>0.7</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311317</v>
      </c>
      <c r="CS11" s="619"/>
      <c r="CT11" s="619"/>
      <c r="CU11" s="619"/>
      <c r="CV11" s="619"/>
      <c r="CW11" s="619"/>
      <c r="CX11" s="619"/>
      <c r="CY11" s="620"/>
      <c r="CZ11" s="671">
        <v>10.3</v>
      </c>
      <c r="DA11" s="671"/>
      <c r="DB11" s="671"/>
      <c r="DC11" s="671"/>
      <c r="DD11" s="624">
        <v>100682</v>
      </c>
      <c r="DE11" s="619"/>
      <c r="DF11" s="619"/>
      <c r="DG11" s="619"/>
      <c r="DH11" s="619"/>
      <c r="DI11" s="619"/>
      <c r="DJ11" s="619"/>
      <c r="DK11" s="619"/>
      <c r="DL11" s="619"/>
      <c r="DM11" s="619"/>
      <c r="DN11" s="619"/>
      <c r="DO11" s="619"/>
      <c r="DP11" s="620"/>
      <c r="DQ11" s="624">
        <v>174435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107362</v>
      </c>
      <c r="BH12" s="619"/>
      <c r="BI12" s="619"/>
      <c r="BJ12" s="619"/>
      <c r="BK12" s="619"/>
      <c r="BL12" s="619"/>
      <c r="BM12" s="619"/>
      <c r="BN12" s="620"/>
      <c r="BO12" s="671">
        <v>57.6</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252817</v>
      </c>
      <c r="CS12" s="619"/>
      <c r="CT12" s="619"/>
      <c r="CU12" s="619"/>
      <c r="CV12" s="619"/>
      <c r="CW12" s="619"/>
      <c r="CX12" s="619"/>
      <c r="CY12" s="620"/>
      <c r="CZ12" s="671">
        <v>8.4</v>
      </c>
      <c r="DA12" s="671"/>
      <c r="DB12" s="671"/>
      <c r="DC12" s="671"/>
      <c r="DD12" s="624">
        <v>88536</v>
      </c>
      <c r="DE12" s="619"/>
      <c r="DF12" s="619"/>
      <c r="DG12" s="619"/>
      <c r="DH12" s="619"/>
      <c r="DI12" s="619"/>
      <c r="DJ12" s="619"/>
      <c r="DK12" s="619"/>
      <c r="DL12" s="619"/>
      <c r="DM12" s="619"/>
      <c r="DN12" s="619"/>
      <c r="DO12" s="619"/>
      <c r="DP12" s="620"/>
      <c r="DQ12" s="624">
        <v>120211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7345</v>
      </c>
      <c r="S13" s="619"/>
      <c r="T13" s="619"/>
      <c r="U13" s="619"/>
      <c r="V13" s="619"/>
      <c r="W13" s="619"/>
      <c r="X13" s="619"/>
      <c r="Y13" s="620"/>
      <c r="Z13" s="671">
        <v>0.2</v>
      </c>
      <c r="AA13" s="671"/>
      <c r="AB13" s="671"/>
      <c r="AC13" s="671"/>
      <c r="AD13" s="672">
        <v>7345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105675</v>
      </c>
      <c r="BH13" s="619"/>
      <c r="BI13" s="619"/>
      <c r="BJ13" s="619"/>
      <c r="BK13" s="619"/>
      <c r="BL13" s="619"/>
      <c r="BM13" s="619"/>
      <c r="BN13" s="620"/>
      <c r="BO13" s="671">
        <v>56.7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294364</v>
      </c>
      <c r="CS13" s="619"/>
      <c r="CT13" s="619"/>
      <c r="CU13" s="619"/>
      <c r="CV13" s="619"/>
      <c r="CW13" s="619"/>
      <c r="CX13" s="619"/>
      <c r="CY13" s="620"/>
      <c r="CZ13" s="671">
        <v>9.8000000000000007</v>
      </c>
      <c r="DA13" s="671"/>
      <c r="DB13" s="671"/>
      <c r="DC13" s="671"/>
      <c r="DD13" s="624">
        <v>115423</v>
      </c>
      <c r="DE13" s="619"/>
      <c r="DF13" s="619"/>
      <c r="DG13" s="619"/>
      <c r="DH13" s="619"/>
      <c r="DI13" s="619"/>
      <c r="DJ13" s="619"/>
      <c r="DK13" s="619"/>
      <c r="DL13" s="619"/>
      <c r="DM13" s="619"/>
      <c r="DN13" s="619"/>
      <c r="DO13" s="619"/>
      <c r="DP13" s="620"/>
      <c r="DQ13" s="624">
        <v>199508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9667</v>
      </c>
      <c r="BH14" s="619"/>
      <c r="BI14" s="619"/>
      <c r="BJ14" s="619"/>
      <c r="BK14" s="619"/>
      <c r="BL14" s="619"/>
      <c r="BM14" s="619"/>
      <c r="BN14" s="620"/>
      <c r="BO14" s="671">
        <v>5.2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99780</v>
      </c>
      <c r="CS14" s="619"/>
      <c r="CT14" s="619"/>
      <c r="CU14" s="619"/>
      <c r="CV14" s="619"/>
      <c r="CW14" s="619"/>
      <c r="CX14" s="619"/>
      <c r="CY14" s="620"/>
      <c r="CZ14" s="671">
        <v>3.3</v>
      </c>
      <c r="DA14" s="671"/>
      <c r="DB14" s="671"/>
      <c r="DC14" s="671"/>
      <c r="DD14" s="624">
        <v>8921</v>
      </c>
      <c r="DE14" s="619"/>
      <c r="DF14" s="619"/>
      <c r="DG14" s="619"/>
      <c r="DH14" s="619"/>
      <c r="DI14" s="619"/>
      <c r="DJ14" s="619"/>
      <c r="DK14" s="619"/>
      <c r="DL14" s="619"/>
      <c r="DM14" s="619"/>
      <c r="DN14" s="619"/>
      <c r="DO14" s="619"/>
      <c r="DP14" s="620"/>
      <c r="DQ14" s="624">
        <v>91026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137</v>
      </c>
      <c r="S15" s="619"/>
      <c r="T15" s="619"/>
      <c r="U15" s="619"/>
      <c r="V15" s="619"/>
      <c r="W15" s="619"/>
      <c r="X15" s="619"/>
      <c r="Y15" s="620"/>
      <c r="Z15" s="671">
        <v>0</v>
      </c>
      <c r="AA15" s="671"/>
      <c r="AB15" s="671"/>
      <c r="AC15" s="671"/>
      <c r="AD15" s="672">
        <v>137</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8338</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220855</v>
      </c>
      <c r="CS15" s="619"/>
      <c r="CT15" s="619"/>
      <c r="CU15" s="619"/>
      <c r="CV15" s="619"/>
      <c r="CW15" s="619"/>
      <c r="CX15" s="619"/>
      <c r="CY15" s="620"/>
      <c r="CZ15" s="671">
        <v>7.3</v>
      </c>
      <c r="DA15" s="671"/>
      <c r="DB15" s="671"/>
      <c r="DC15" s="671"/>
      <c r="DD15" s="624">
        <v>30386</v>
      </c>
      <c r="DE15" s="619"/>
      <c r="DF15" s="619"/>
      <c r="DG15" s="619"/>
      <c r="DH15" s="619"/>
      <c r="DI15" s="619"/>
      <c r="DJ15" s="619"/>
      <c r="DK15" s="619"/>
      <c r="DL15" s="619"/>
      <c r="DM15" s="619"/>
      <c r="DN15" s="619"/>
      <c r="DO15" s="619"/>
      <c r="DP15" s="620"/>
      <c r="DQ15" s="624">
        <v>191162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1771120</v>
      </c>
      <c r="S16" s="619"/>
      <c r="T16" s="619"/>
      <c r="U16" s="619"/>
      <c r="V16" s="619"/>
      <c r="W16" s="619"/>
      <c r="X16" s="619"/>
      <c r="Y16" s="620"/>
      <c r="Z16" s="671">
        <v>55.2</v>
      </c>
      <c r="AA16" s="671"/>
      <c r="AB16" s="671"/>
      <c r="AC16" s="671"/>
      <c r="AD16" s="672">
        <v>1624237</v>
      </c>
      <c r="AE16" s="672"/>
      <c r="AF16" s="672"/>
      <c r="AG16" s="672"/>
      <c r="AH16" s="672"/>
      <c r="AI16" s="672"/>
      <c r="AJ16" s="672"/>
      <c r="AK16" s="672"/>
      <c r="AL16" s="641">
        <v>85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6818</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6818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1624237</v>
      </c>
      <c r="S17" s="619"/>
      <c r="T17" s="619"/>
      <c r="U17" s="619"/>
      <c r="V17" s="619"/>
      <c r="W17" s="619"/>
      <c r="X17" s="619"/>
      <c r="Y17" s="620"/>
      <c r="Z17" s="671">
        <v>50.6</v>
      </c>
      <c r="AA17" s="671"/>
      <c r="AB17" s="671"/>
      <c r="AC17" s="671"/>
      <c r="AD17" s="672">
        <v>1624237</v>
      </c>
      <c r="AE17" s="672"/>
      <c r="AF17" s="672"/>
      <c r="AG17" s="672"/>
      <c r="AH17" s="672"/>
      <c r="AI17" s="672"/>
      <c r="AJ17" s="672"/>
      <c r="AK17" s="672"/>
      <c r="AL17" s="641">
        <v>85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331072</v>
      </c>
      <c r="CS17" s="619"/>
      <c r="CT17" s="619"/>
      <c r="CU17" s="619"/>
      <c r="CV17" s="619"/>
      <c r="CW17" s="619"/>
      <c r="CX17" s="619"/>
      <c r="CY17" s="620"/>
      <c r="CZ17" s="671">
        <v>11</v>
      </c>
      <c r="DA17" s="671"/>
      <c r="DB17" s="671"/>
      <c r="DC17" s="671"/>
      <c r="DD17" s="624" t="s">
        <v>109</v>
      </c>
      <c r="DE17" s="619"/>
      <c r="DF17" s="619"/>
      <c r="DG17" s="619"/>
      <c r="DH17" s="619"/>
      <c r="DI17" s="619"/>
      <c r="DJ17" s="619"/>
      <c r="DK17" s="619"/>
      <c r="DL17" s="619"/>
      <c r="DM17" s="619"/>
      <c r="DN17" s="619"/>
      <c r="DO17" s="619"/>
      <c r="DP17" s="620"/>
      <c r="DQ17" s="624">
        <v>331072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146861</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2055888</v>
      </c>
      <c r="S20" s="619"/>
      <c r="T20" s="619"/>
      <c r="U20" s="619"/>
      <c r="V20" s="619"/>
      <c r="W20" s="619"/>
      <c r="X20" s="619"/>
      <c r="Y20" s="620"/>
      <c r="Z20" s="671">
        <v>64.099999999999994</v>
      </c>
      <c r="AA20" s="671"/>
      <c r="AB20" s="671"/>
      <c r="AC20" s="671"/>
      <c r="AD20" s="672">
        <v>1909005</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3018505</v>
      </c>
      <c r="CS20" s="619"/>
      <c r="CT20" s="619"/>
      <c r="CU20" s="619"/>
      <c r="CV20" s="619"/>
      <c r="CW20" s="619"/>
      <c r="CX20" s="619"/>
      <c r="CY20" s="620"/>
      <c r="CZ20" s="671">
        <v>100</v>
      </c>
      <c r="DA20" s="671"/>
      <c r="DB20" s="671"/>
      <c r="DC20" s="671"/>
      <c r="DD20" s="624">
        <v>601052</v>
      </c>
      <c r="DE20" s="619"/>
      <c r="DF20" s="619"/>
      <c r="DG20" s="619"/>
      <c r="DH20" s="619"/>
      <c r="DI20" s="619"/>
      <c r="DJ20" s="619"/>
      <c r="DK20" s="619"/>
      <c r="DL20" s="619"/>
      <c r="DM20" s="619"/>
      <c r="DN20" s="619"/>
      <c r="DO20" s="619"/>
      <c r="DP20" s="620"/>
      <c r="DQ20" s="624">
        <v>2132064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699</v>
      </c>
      <c r="S21" s="619"/>
      <c r="T21" s="619"/>
      <c r="U21" s="619"/>
      <c r="V21" s="619"/>
      <c r="W21" s="619"/>
      <c r="X21" s="619"/>
      <c r="Y21" s="620"/>
      <c r="Z21" s="671">
        <v>0</v>
      </c>
      <c r="AA21" s="671"/>
      <c r="AB21" s="671"/>
      <c r="AC21" s="671"/>
      <c r="AD21" s="672">
        <v>699</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1152</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29989</v>
      </c>
      <c r="S23" s="619"/>
      <c r="T23" s="619"/>
      <c r="U23" s="619"/>
      <c r="V23" s="619"/>
      <c r="W23" s="619"/>
      <c r="X23" s="619"/>
      <c r="Y23" s="620"/>
      <c r="Z23" s="671">
        <v>0.9</v>
      </c>
      <c r="AA23" s="671"/>
      <c r="AB23" s="671"/>
      <c r="AC23" s="671"/>
      <c r="AD23" s="672" t="s">
        <v>109</v>
      </c>
      <c r="AE23" s="672"/>
      <c r="AF23" s="672"/>
      <c r="AG23" s="672"/>
      <c r="AH23" s="672"/>
      <c r="AI23" s="672"/>
      <c r="AJ23" s="672"/>
      <c r="AK23" s="672"/>
      <c r="AL23" s="641" t="s">
        <v>109</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2682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1027377</v>
      </c>
      <c r="CS24" s="669"/>
      <c r="CT24" s="669"/>
      <c r="CU24" s="669"/>
      <c r="CV24" s="669"/>
      <c r="CW24" s="669"/>
      <c r="CX24" s="669"/>
      <c r="CY24" s="716"/>
      <c r="CZ24" s="720">
        <v>34</v>
      </c>
      <c r="DA24" s="721"/>
      <c r="DB24" s="721"/>
      <c r="DC24" s="722"/>
      <c r="DD24" s="715">
        <v>878670</v>
      </c>
      <c r="DE24" s="669"/>
      <c r="DF24" s="669"/>
      <c r="DG24" s="669"/>
      <c r="DH24" s="669"/>
      <c r="DI24" s="669"/>
      <c r="DJ24" s="669"/>
      <c r="DK24" s="716"/>
      <c r="DL24" s="715">
        <v>875670</v>
      </c>
      <c r="DM24" s="669"/>
      <c r="DN24" s="669"/>
      <c r="DO24" s="669"/>
      <c r="DP24" s="669"/>
      <c r="DQ24" s="669"/>
      <c r="DR24" s="669"/>
      <c r="DS24" s="669"/>
      <c r="DT24" s="669"/>
      <c r="DU24" s="669"/>
      <c r="DV24" s="716"/>
      <c r="DW24" s="717">
        <v>43.7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208838</v>
      </c>
      <c r="S25" s="619"/>
      <c r="T25" s="619"/>
      <c r="U25" s="619"/>
      <c r="V25" s="619"/>
      <c r="W25" s="619"/>
      <c r="X25" s="619"/>
      <c r="Y25" s="620"/>
      <c r="Z25" s="671">
        <v>6.5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509743</v>
      </c>
      <c r="CS25" s="637"/>
      <c r="CT25" s="637"/>
      <c r="CU25" s="637"/>
      <c r="CV25" s="637"/>
      <c r="CW25" s="637"/>
      <c r="CX25" s="637"/>
      <c r="CY25" s="638"/>
      <c r="CZ25" s="621">
        <v>16.899999999999999</v>
      </c>
      <c r="DA25" s="639"/>
      <c r="DB25" s="639"/>
      <c r="DC25" s="640"/>
      <c r="DD25" s="624">
        <v>494558</v>
      </c>
      <c r="DE25" s="637"/>
      <c r="DF25" s="637"/>
      <c r="DG25" s="637"/>
      <c r="DH25" s="637"/>
      <c r="DI25" s="637"/>
      <c r="DJ25" s="637"/>
      <c r="DK25" s="638"/>
      <c r="DL25" s="624">
        <v>494558</v>
      </c>
      <c r="DM25" s="637"/>
      <c r="DN25" s="637"/>
      <c r="DO25" s="637"/>
      <c r="DP25" s="637"/>
      <c r="DQ25" s="637"/>
      <c r="DR25" s="637"/>
      <c r="DS25" s="637"/>
      <c r="DT25" s="637"/>
      <c r="DU25" s="637"/>
      <c r="DV25" s="638"/>
      <c r="DW25" s="641">
        <v>24.7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279319</v>
      </c>
      <c r="CS26" s="619"/>
      <c r="CT26" s="619"/>
      <c r="CU26" s="619"/>
      <c r="CV26" s="619"/>
      <c r="CW26" s="619"/>
      <c r="CX26" s="619"/>
      <c r="CY26" s="620"/>
      <c r="CZ26" s="621">
        <v>9.3000000000000007</v>
      </c>
      <c r="DA26" s="639"/>
      <c r="DB26" s="639"/>
      <c r="DC26" s="640"/>
      <c r="DD26" s="624">
        <v>270672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245541</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186469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186562</v>
      </c>
      <c r="CS27" s="637"/>
      <c r="CT27" s="637"/>
      <c r="CU27" s="637"/>
      <c r="CV27" s="637"/>
      <c r="CW27" s="637"/>
      <c r="CX27" s="637"/>
      <c r="CY27" s="638"/>
      <c r="CZ27" s="621">
        <v>6.2</v>
      </c>
      <c r="DA27" s="639"/>
      <c r="DB27" s="639"/>
      <c r="DC27" s="640"/>
      <c r="DD27" s="624">
        <v>53040</v>
      </c>
      <c r="DE27" s="637"/>
      <c r="DF27" s="637"/>
      <c r="DG27" s="637"/>
      <c r="DH27" s="637"/>
      <c r="DI27" s="637"/>
      <c r="DJ27" s="637"/>
      <c r="DK27" s="638"/>
      <c r="DL27" s="624">
        <v>50040</v>
      </c>
      <c r="DM27" s="637"/>
      <c r="DN27" s="637"/>
      <c r="DO27" s="637"/>
      <c r="DP27" s="637"/>
      <c r="DQ27" s="637"/>
      <c r="DR27" s="637"/>
      <c r="DS27" s="637"/>
      <c r="DT27" s="637"/>
      <c r="DU27" s="637"/>
      <c r="DV27" s="638"/>
      <c r="DW27" s="641">
        <v>2.5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12958</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331072</v>
      </c>
      <c r="CS28" s="619"/>
      <c r="CT28" s="619"/>
      <c r="CU28" s="619"/>
      <c r="CV28" s="619"/>
      <c r="CW28" s="619"/>
      <c r="CX28" s="619"/>
      <c r="CY28" s="620"/>
      <c r="CZ28" s="621">
        <v>11</v>
      </c>
      <c r="DA28" s="639"/>
      <c r="DB28" s="639"/>
      <c r="DC28" s="640"/>
      <c r="DD28" s="624">
        <v>331072</v>
      </c>
      <c r="DE28" s="619"/>
      <c r="DF28" s="619"/>
      <c r="DG28" s="619"/>
      <c r="DH28" s="619"/>
      <c r="DI28" s="619"/>
      <c r="DJ28" s="619"/>
      <c r="DK28" s="620"/>
      <c r="DL28" s="624">
        <v>331072</v>
      </c>
      <c r="DM28" s="619"/>
      <c r="DN28" s="619"/>
      <c r="DO28" s="619"/>
      <c r="DP28" s="619"/>
      <c r="DQ28" s="619"/>
      <c r="DR28" s="619"/>
      <c r="DS28" s="619"/>
      <c r="DT28" s="619"/>
      <c r="DU28" s="619"/>
      <c r="DV28" s="620"/>
      <c r="DW28" s="641">
        <v>16.5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21900</v>
      </c>
      <c r="S29" s="619"/>
      <c r="T29" s="619"/>
      <c r="U29" s="619"/>
      <c r="V29" s="619"/>
      <c r="W29" s="619"/>
      <c r="X29" s="619"/>
      <c r="Y29" s="620"/>
      <c r="Z29" s="671">
        <v>0.7</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330826</v>
      </c>
      <c r="CS29" s="637"/>
      <c r="CT29" s="637"/>
      <c r="CU29" s="637"/>
      <c r="CV29" s="637"/>
      <c r="CW29" s="637"/>
      <c r="CX29" s="637"/>
      <c r="CY29" s="638"/>
      <c r="CZ29" s="621">
        <v>11</v>
      </c>
      <c r="DA29" s="639"/>
      <c r="DB29" s="639"/>
      <c r="DC29" s="640"/>
      <c r="DD29" s="624">
        <v>330826</v>
      </c>
      <c r="DE29" s="637"/>
      <c r="DF29" s="637"/>
      <c r="DG29" s="637"/>
      <c r="DH29" s="637"/>
      <c r="DI29" s="637"/>
      <c r="DJ29" s="637"/>
      <c r="DK29" s="638"/>
      <c r="DL29" s="624">
        <v>330826</v>
      </c>
      <c r="DM29" s="637"/>
      <c r="DN29" s="637"/>
      <c r="DO29" s="637"/>
      <c r="DP29" s="637"/>
      <c r="DQ29" s="637"/>
      <c r="DR29" s="637"/>
      <c r="DS29" s="637"/>
      <c r="DT29" s="637"/>
      <c r="DU29" s="637"/>
      <c r="DV29" s="638"/>
      <c r="DW29" s="641">
        <v>16.5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87937</v>
      </c>
      <c r="S30" s="619"/>
      <c r="T30" s="619"/>
      <c r="U30" s="619"/>
      <c r="V30" s="619"/>
      <c r="W30" s="619"/>
      <c r="X30" s="619"/>
      <c r="Y30" s="620"/>
      <c r="Z30" s="671">
        <v>2.7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95.5</v>
      </c>
      <c r="BN30" s="685"/>
      <c r="BO30" s="685"/>
      <c r="BP30" s="685"/>
      <c r="BQ30" s="687"/>
      <c r="BR30" s="684">
        <v>98.8</v>
      </c>
      <c r="BS30" s="685"/>
      <c r="BT30" s="685"/>
      <c r="BU30" s="685"/>
      <c r="BV30" s="685"/>
      <c r="BW30" s="685"/>
      <c r="BX30" s="686">
        <v>95.7</v>
      </c>
      <c r="BY30" s="685"/>
      <c r="BZ30" s="685"/>
      <c r="CA30" s="685"/>
      <c r="CB30" s="687"/>
      <c r="CD30" s="690"/>
      <c r="CE30" s="691"/>
      <c r="CF30" s="655" t="s">
        <v>290</v>
      </c>
      <c r="CG30" s="652"/>
      <c r="CH30" s="652"/>
      <c r="CI30" s="652"/>
      <c r="CJ30" s="652"/>
      <c r="CK30" s="652"/>
      <c r="CL30" s="652"/>
      <c r="CM30" s="652"/>
      <c r="CN30" s="652"/>
      <c r="CO30" s="652"/>
      <c r="CP30" s="652"/>
      <c r="CQ30" s="653"/>
      <c r="CR30" s="618">
        <v>302101</v>
      </c>
      <c r="CS30" s="619"/>
      <c r="CT30" s="619"/>
      <c r="CU30" s="619"/>
      <c r="CV30" s="619"/>
      <c r="CW30" s="619"/>
      <c r="CX30" s="619"/>
      <c r="CY30" s="620"/>
      <c r="CZ30" s="621">
        <v>10</v>
      </c>
      <c r="DA30" s="639"/>
      <c r="DB30" s="639"/>
      <c r="DC30" s="640"/>
      <c r="DD30" s="624">
        <v>302101</v>
      </c>
      <c r="DE30" s="619"/>
      <c r="DF30" s="619"/>
      <c r="DG30" s="619"/>
      <c r="DH30" s="619"/>
      <c r="DI30" s="619"/>
      <c r="DJ30" s="619"/>
      <c r="DK30" s="620"/>
      <c r="DL30" s="624">
        <v>302101</v>
      </c>
      <c r="DM30" s="619"/>
      <c r="DN30" s="619"/>
      <c r="DO30" s="619"/>
      <c r="DP30" s="619"/>
      <c r="DQ30" s="619"/>
      <c r="DR30" s="619"/>
      <c r="DS30" s="619"/>
      <c r="DT30" s="619"/>
      <c r="DU30" s="619"/>
      <c r="DV30" s="620"/>
      <c r="DW30" s="641">
        <v>15.1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55872</v>
      </c>
      <c r="S31" s="619"/>
      <c r="T31" s="619"/>
      <c r="U31" s="619"/>
      <c r="V31" s="619"/>
      <c r="W31" s="619"/>
      <c r="X31" s="619"/>
      <c r="Y31" s="620"/>
      <c r="Z31" s="671">
        <v>1.7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97</v>
      </c>
      <c r="BN31" s="683"/>
      <c r="BO31" s="683"/>
      <c r="BP31" s="683"/>
      <c r="BQ31" s="647"/>
      <c r="BR31" s="682">
        <v>98.9</v>
      </c>
      <c r="BS31" s="637"/>
      <c r="BT31" s="637"/>
      <c r="BU31" s="637"/>
      <c r="BV31" s="637"/>
      <c r="BW31" s="637"/>
      <c r="BX31" s="673">
        <v>96.9</v>
      </c>
      <c r="BY31" s="683"/>
      <c r="BZ31" s="683"/>
      <c r="CA31" s="683"/>
      <c r="CB31" s="647"/>
      <c r="CD31" s="690"/>
      <c r="CE31" s="691"/>
      <c r="CF31" s="655" t="s">
        <v>294</v>
      </c>
      <c r="CG31" s="652"/>
      <c r="CH31" s="652"/>
      <c r="CI31" s="652"/>
      <c r="CJ31" s="652"/>
      <c r="CK31" s="652"/>
      <c r="CL31" s="652"/>
      <c r="CM31" s="652"/>
      <c r="CN31" s="652"/>
      <c r="CO31" s="652"/>
      <c r="CP31" s="652"/>
      <c r="CQ31" s="653"/>
      <c r="CR31" s="618">
        <v>28725</v>
      </c>
      <c r="CS31" s="637"/>
      <c r="CT31" s="637"/>
      <c r="CU31" s="637"/>
      <c r="CV31" s="637"/>
      <c r="CW31" s="637"/>
      <c r="CX31" s="637"/>
      <c r="CY31" s="638"/>
      <c r="CZ31" s="621">
        <v>1</v>
      </c>
      <c r="DA31" s="639"/>
      <c r="DB31" s="639"/>
      <c r="DC31" s="640"/>
      <c r="DD31" s="624">
        <v>28725</v>
      </c>
      <c r="DE31" s="637"/>
      <c r="DF31" s="637"/>
      <c r="DG31" s="637"/>
      <c r="DH31" s="637"/>
      <c r="DI31" s="637"/>
      <c r="DJ31" s="637"/>
      <c r="DK31" s="638"/>
      <c r="DL31" s="624">
        <v>28725</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107560</v>
      </c>
      <c r="S32" s="619"/>
      <c r="T32" s="619"/>
      <c r="U32" s="619"/>
      <c r="V32" s="619"/>
      <c r="W32" s="619"/>
      <c r="X32" s="619"/>
      <c r="Y32" s="620"/>
      <c r="Z32" s="671">
        <v>3.4</v>
      </c>
      <c r="AA32" s="671"/>
      <c r="AB32" s="671"/>
      <c r="AC32" s="671"/>
      <c r="AD32" s="672">
        <v>80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94.5</v>
      </c>
      <c r="BN32" s="603"/>
      <c r="BO32" s="603"/>
      <c r="BP32" s="603"/>
      <c r="BQ32" s="660"/>
      <c r="BR32" s="681">
        <v>98.7</v>
      </c>
      <c r="BS32" s="603"/>
      <c r="BT32" s="603"/>
      <c r="BU32" s="603"/>
      <c r="BV32" s="603"/>
      <c r="BW32" s="603"/>
      <c r="BX32" s="666">
        <v>94.9</v>
      </c>
      <c r="BY32" s="603"/>
      <c r="BZ32" s="603"/>
      <c r="CA32" s="603"/>
      <c r="CB32" s="660"/>
      <c r="CD32" s="692"/>
      <c r="CE32" s="693"/>
      <c r="CF32" s="655" t="s">
        <v>297</v>
      </c>
      <c r="CG32" s="652"/>
      <c r="CH32" s="652"/>
      <c r="CI32" s="652"/>
      <c r="CJ32" s="652"/>
      <c r="CK32" s="652"/>
      <c r="CL32" s="652"/>
      <c r="CM32" s="652"/>
      <c r="CN32" s="652"/>
      <c r="CO32" s="652"/>
      <c r="CP32" s="652"/>
      <c r="CQ32" s="653"/>
      <c r="CR32" s="618">
        <v>246</v>
      </c>
      <c r="CS32" s="619"/>
      <c r="CT32" s="619"/>
      <c r="CU32" s="619"/>
      <c r="CV32" s="619"/>
      <c r="CW32" s="619"/>
      <c r="CX32" s="619"/>
      <c r="CY32" s="620"/>
      <c r="CZ32" s="621">
        <v>0</v>
      </c>
      <c r="DA32" s="639"/>
      <c r="DB32" s="639"/>
      <c r="DC32" s="640"/>
      <c r="DD32" s="624">
        <v>246</v>
      </c>
      <c r="DE32" s="619"/>
      <c r="DF32" s="619"/>
      <c r="DG32" s="619"/>
      <c r="DH32" s="619"/>
      <c r="DI32" s="619"/>
      <c r="DJ32" s="619"/>
      <c r="DK32" s="620"/>
      <c r="DL32" s="624">
        <v>246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378100</v>
      </c>
      <c r="S33" s="619"/>
      <c r="T33" s="619"/>
      <c r="U33" s="619"/>
      <c r="V33" s="619"/>
      <c r="W33" s="619"/>
      <c r="X33" s="619"/>
      <c r="Y33" s="620"/>
      <c r="Z33" s="671">
        <v>11.8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1383258</v>
      </c>
      <c r="CS33" s="637"/>
      <c r="CT33" s="637"/>
      <c r="CU33" s="637"/>
      <c r="CV33" s="637"/>
      <c r="CW33" s="637"/>
      <c r="CX33" s="637"/>
      <c r="CY33" s="638"/>
      <c r="CZ33" s="621">
        <v>45.8</v>
      </c>
      <c r="DA33" s="639"/>
      <c r="DB33" s="639"/>
      <c r="DC33" s="640"/>
      <c r="DD33" s="624">
        <v>1102849</v>
      </c>
      <c r="DE33" s="637"/>
      <c r="DF33" s="637"/>
      <c r="DG33" s="637"/>
      <c r="DH33" s="637"/>
      <c r="DI33" s="637"/>
      <c r="DJ33" s="637"/>
      <c r="DK33" s="638"/>
      <c r="DL33" s="624">
        <v>675438</v>
      </c>
      <c r="DM33" s="637"/>
      <c r="DN33" s="637"/>
      <c r="DO33" s="637"/>
      <c r="DP33" s="637"/>
      <c r="DQ33" s="637"/>
      <c r="DR33" s="637"/>
      <c r="DS33" s="637"/>
      <c r="DT33" s="637"/>
      <c r="DU33" s="637"/>
      <c r="DV33" s="638"/>
      <c r="DW33" s="641">
        <v>33.700000000000003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510962</v>
      </c>
      <c r="CS34" s="619"/>
      <c r="CT34" s="619"/>
      <c r="CU34" s="619"/>
      <c r="CV34" s="619"/>
      <c r="CW34" s="619"/>
      <c r="CX34" s="619"/>
      <c r="CY34" s="620"/>
      <c r="CZ34" s="621">
        <v>16.899999999999999</v>
      </c>
      <c r="DA34" s="639"/>
      <c r="DB34" s="639"/>
      <c r="DC34" s="640"/>
      <c r="DD34" s="624">
        <v>416789</v>
      </c>
      <c r="DE34" s="619"/>
      <c r="DF34" s="619"/>
      <c r="DG34" s="619"/>
      <c r="DH34" s="619"/>
      <c r="DI34" s="619"/>
      <c r="DJ34" s="619"/>
      <c r="DK34" s="620"/>
      <c r="DL34" s="624">
        <v>308654</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93600</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381381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34992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50563</v>
      </c>
      <c r="CS35" s="637"/>
      <c r="CT35" s="637"/>
      <c r="CU35" s="637"/>
      <c r="CV35" s="637"/>
      <c r="CW35" s="637"/>
      <c r="CX35" s="637"/>
      <c r="CY35" s="638"/>
      <c r="CZ35" s="621">
        <v>1.7</v>
      </c>
      <c r="DA35" s="639"/>
      <c r="DB35" s="639"/>
      <c r="DC35" s="640"/>
      <c r="DD35" s="624">
        <v>45684</v>
      </c>
      <c r="DE35" s="637"/>
      <c r="DF35" s="637"/>
      <c r="DG35" s="637"/>
      <c r="DH35" s="637"/>
      <c r="DI35" s="637"/>
      <c r="DJ35" s="637"/>
      <c r="DK35" s="638"/>
      <c r="DL35" s="624">
        <v>40167</v>
      </c>
      <c r="DM35" s="637"/>
      <c r="DN35" s="637"/>
      <c r="DO35" s="637"/>
      <c r="DP35" s="637"/>
      <c r="DQ35" s="637"/>
      <c r="DR35" s="637"/>
      <c r="DS35" s="637"/>
      <c r="DT35" s="637"/>
      <c r="DU35" s="637"/>
      <c r="DV35" s="638"/>
      <c r="DW35" s="641">
        <v>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3209116</v>
      </c>
      <c r="S36" s="659"/>
      <c r="T36" s="659"/>
      <c r="U36" s="659"/>
      <c r="V36" s="659"/>
      <c r="W36" s="659"/>
      <c r="X36" s="659"/>
      <c r="Y36" s="662"/>
      <c r="Z36" s="663">
        <v>100</v>
      </c>
      <c r="AA36" s="663"/>
      <c r="AB36" s="663"/>
      <c r="AC36" s="663"/>
      <c r="AD36" s="664">
        <v>1909784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136800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26145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309464</v>
      </c>
      <c r="CS36" s="619"/>
      <c r="CT36" s="619"/>
      <c r="CU36" s="619"/>
      <c r="CV36" s="619"/>
      <c r="CW36" s="619"/>
      <c r="CX36" s="619"/>
      <c r="CY36" s="620"/>
      <c r="CZ36" s="621">
        <v>10.3</v>
      </c>
      <c r="DA36" s="639"/>
      <c r="DB36" s="639"/>
      <c r="DC36" s="640"/>
      <c r="DD36" s="624">
        <v>215650</v>
      </c>
      <c r="DE36" s="619"/>
      <c r="DF36" s="619"/>
      <c r="DG36" s="619"/>
      <c r="DH36" s="619"/>
      <c r="DI36" s="619"/>
      <c r="DJ36" s="619"/>
      <c r="DK36" s="620"/>
      <c r="DL36" s="624">
        <v>170505</v>
      </c>
      <c r="DM36" s="619"/>
      <c r="DN36" s="619"/>
      <c r="DO36" s="619"/>
      <c r="DP36" s="619"/>
      <c r="DQ36" s="619"/>
      <c r="DR36" s="619"/>
      <c r="DS36" s="619"/>
      <c r="DT36" s="619"/>
      <c r="DU36" s="619"/>
      <c r="DV36" s="620"/>
      <c r="DW36" s="641">
        <v>8.5</v>
      </c>
      <c r="DX36" s="642"/>
      <c r="DY36" s="642"/>
      <c r="DZ36" s="642"/>
      <c r="EA36" s="642"/>
      <c r="EB36" s="642"/>
      <c r="EC36" s="643"/>
    </row>
    <row r="37" spans="2:133" ht="11.25" customHeight="1">
      <c r="AQ37" s="644" t="s">
        <v>312</v>
      </c>
      <c r="AR37" s="645"/>
      <c r="AS37" s="645"/>
      <c r="AT37" s="645"/>
      <c r="AU37" s="645"/>
      <c r="AV37" s="645"/>
      <c r="AW37" s="645"/>
      <c r="AX37" s="645"/>
      <c r="AY37" s="646"/>
      <c r="AZ37" s="618">
        <v>13605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486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95829</v>
      </c>
      <c r="CS37" s="637"/>
      <c r="CT37" s="637"/>
      <c r="CU37" s="637"/>
      <c r="CV37" s="637"/>
      <c r="CW37" s="637"/>
      <c r="CX37" s="637"/>
      <c r="CY37" s="638"/>
      <c r="CZ37" s="621">
        <v>3.2</v>
      </c>
      <c r="DA37" s="639"/>
      <c r="DB37" s="639"/>
      <c r="DC37" s="640"/>
      <c r="DD37" s="624">
        <v>95829</v>
      </c>
      <c r="DE37" s="637"/>
      <c r="DF37" s="637"/>
      <c r="DG37" s="637"/>
      <c r="DH37" s="637"/>
      <c r="DI37" s="637"/>
      <c r="DJ37" s="637"/>
      <c r="DK37" s="638"/>
      <c r="DL37" s="624">
        <v>95829</v>
      </c>
      <c r="DM37" s="637"/>
      <c r="DN37" s="637"/>
      <c r="DO37" s="637"/>
      <c r="DP37" s="637"/>
      <c r="DQ37" s="637"/>
      <c r="DR37" s="637"/>
      <c r="DS37" s="637"/>
      <c r="DT37" s="637"/>
      <c r="DU37" s="637"/>
      <c r="DV37" s="638"/>
      <c r="DW37" s="641">
        <v>4.8</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886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381381</v>
      </c>
      <c r="CS38" s="619"/>
      <c r="CT38" s="619"/>
      <c r="CU38" s="619"/>
      <c r="CV38" s="619"/>
      <c r="CW38" s="619"/>
      <c r="CX38" s="619"/>
      <c r="CY38" s="620"/>
      <c r="CZ38" s="621">
        <v>12.6</v>
      </c>
      <c r="DA38" s="639"/>
      <c r="DB38" s="639"/>
      <c r="DC38" s="640"/>
      <c r="DD38" s="624">
        <v>348469</v>
      </c>
      <c r="DE38" s="619"/>
      <c r="DF38" s="619"/>
      <c r="DG38" s="619"/>
      <c r="DH38" s="619"/>
      <c r="DI38" s="619"/>
      <c r="DJ38" s="619"/>
      <c r="DK38" s="620"/>
      <c r="DL38" s="624">
        <v>156112</v>
      </c>
      <c r="DM38" s="619"/>
      <c r="DN38" s="619"/>
      <c r="DO38" s="619"/>
      <c r="DP38" s="619"/>
      <c r="DQ38" s="619"/>
      <c r="DR38" s="619"/>
      <c r="DS38" s="619"/>
      <c r="DT38" s="619"/>
      <c r="DU38" s="619"/>
      <c r="DV38" s="620"/>
      <c r="DW38" s="641">
        <v>7.8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94458</v>
      </c>
      <c r="CS39" s="637"/>
      <c r="CT39" s="637"/>
      <c r="CU39" s="637"/>
      <c r="CV39" s="637"/>
      <c r="CW39" s="637"/>
      <c r="CX39" s="637"/>
      <c r="CY39" s="638"/>
      <c r="CZ39" s="621">
        <v>3.1</v>
      </c>
      <c r="DA39" s="639"/>
      <c r="DB39" s="639"/>
      <c r="DC39" s="640"/>
      <c r="DD39" s="624">
        <v>72247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86534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36430</v>
      </c>
      <c r="CS40" s="619"/>
      <c r="CT40" s="619"/>
      <c r="CU40" s="619"/>
      <c r="CV40" s="619"/>
      <c r="CW40" s="619"/>
      <c r="CX40" s="619"/>
      <c r="CY40" s="620"/>
      <c r="CZ40" s="621">
        <v>1.2</v>
      </c>
      <c r="DA40" s="639"/>
      <c r="DB40" s="639"/>
      <c r="DC40" s="640"/>
      <c r="DD40" s="624">
        <v>4010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144442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607870</v>
      </c>
      <c r="CS42" s="619"/>
      <c r="CT42" s="619"/>
      <c r="CU42" s="619"/>
      <c r="CV42" s="619"/>
      <c r="CW42" s="619"/>
      <c r="CX42" s="619"/>
      <c r="CY42" s="620"/>
      <c r="CZ42" s="621">
        <v>20.100000000000001</v>
      </c>
      <c r="DA42" s="622"/>
      <c r="DB42" s="622"/>
      <c r="DC42" s="623"/>
      <c r="DD42" s="624">
        <v>150545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4981</v>
      </c>
      <c r="CS43" s="637"/>
      <c r="CT43" s="637"/>
      <c r="CU43" s="637"/>
      <c r="CV43" s="637"/>
      <c r="CW43" s="637"/>
      <c r="CX43" s="637"/>
      <c r="CY43" s="638"/>
      <c r="CZ43" s="621">
        <v>0.2</v>
      </c>
      <c r="DA43" s="639"/>
      <c r="DB43" s="639"/>
      <c r="DC43" s="640"/>
      <c r="DD43" s="624">
        <v>4981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601052</v>
      </c>
      <c r="CS44" s="619"/>
      <c r="CT44" s="619"/>
      <c r="CU44" s="619"/>
      <c r="CV44" s="619"/>
      <c r="CW44" s="619"/>
      <c r="CX44" s="619"/>
      <c r="CY44" s="620"/>
      <c r="CZ44" s="621">
        <v>19.899999999999999</v>
      </c>
      <c r="DA44" s="622"/>
      <c r="DB44" s="622"/>
      <c r="DC44" s="623"/>
      <c r="DD44" s="624">
        <v>143727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194207</v>
      </c>
      <c r="CS45" s="637"/>
      <c r="CT45" s="637"/>
      <c r="CU45" s="637"/>
      <c r="CV45" s="637"/>
      <c r="CW45" s="637"/>
      <c r="CX45" s="637"/>
      <c r="CY45" s="638"/>
      <c r="CZ45" s="621">
        <v>6.4</v>
      </c>
      <c r="DA45" s="639"/>
      <c r="DB45" s="639"/>
      <c r="DC45" s="640"/>
      <c r="DD45" s="624">
        <v>10373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398888</v>
      </c>
      <c r="CS46" s="619"/>
      <c r="CT46" s="619"/>
      <c r="CU46" s="619"/>
      <c r="CV46" s="619"/>
      <c r="CW46" s="619"/>
      <c r="CX46" s="619"/>
      <c r="CY46" s="620"/>
      <c r="CZ46" s="621">
        <v>13.2</v>
      </c>
      <c r="DA46" s="622"/>
      <c r="DB46" s="622"/>
      <c r="DC46" s="623"/>
      <c r="DD46" s="624">
        <v>133318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6818</v>
      </c>
      <c r="CS47" s="637"/>
      <c r="CT47" s="637"/>
      <c r="CU47" s="637"/>
      <c r="CV47" s="637"/>
      <c r="CW47" s="637"/>
      <c r="CX47" s="637"/>
      <c r="CY47" s="638"/>
      <c r="CZ47" s="621">
        <v>0.2</v>
      </c>
      <c r="DA47" s="639"/>
      <c r="DB47" s="639"/>
      <c r="DC47" s="640"/>
      <c r="DD47" s="624">
        <v>6818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3018505</v>
      </c>
      <c r="CS49" s="603"/>
      <c r="CT49" s="603"/>
      <c r="CU49" s="603"/>
      <c r="CV49" s="603"/>
      <c r="CW49" s="603"/>
      <c r="CX49" s="603"/>
      <c r="CY49" s="604"/>
      <c r="CZ49" s="605">
        <v>100</v>
      </c>
      <c r="DA49" s="606"/>
      <c r="DB49" s="606"/>
      <c r="DC49" s="607"/>
      <c r="DD49" s="608">
        <v>2132064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Z83" sqref="AZ83:BD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3209</v>
      </c>
      <c r="R7" s="1131"/>
      <c r="S7" s="1131"/>
      <c r="T7" s="1131"/>
      <c r="U7" s="1131"/>
      <c r="V7" s="1131">
        <v>3019</v>
      </c>
      <c r="W7" s="1131"/>
      <c r="X7" s="1131"/>
      <c r="Y7" s="1131"/>
      <c r="Z7" s="1131"/>
      <c r="AA7" s="1131">
        <v>191</v>
      </c>
      <c r="AB7" s="1131"/>
      <c r="AC7" s="1131"/>
      <c r="AD7" s="1131"/>
      <c r="AE7" s="1132"/>
      <c r="AF7" s="1133">
        <v>179</v>
      </c>
      <c r="AG7" s="1134"/>
      <c r="AH7" s="1134"/>
      <c r="AI7" s="1134"/>
      <c r="AJ7" s="1135"/>
      <c r="AK7" s="1117">
        <v>88</v>
      </c>
      <c r="AL7" s="1118"/>
      <c r="AM7" s="1118"/>
      <c r="AN7" s="1118"/>
      <c r="AO7" s="1118"/>
      <c r="AP7" s="1118">
        <v>2600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4</v>
      </c>
      <c r="CI7" s="1115"/>
      <c r="CJ7" s="1115"/>
      <c r="CK7" s="1115"/>
      <c r="CL7" s="1116"/>
      <c r="CM7" s="1114">
        <v>5</v>
      </c>
      <c r="CN7" s="1115"/>
      <c r="CO7" s="1115"/>
      <c r="CP7" s="1115"/>
      <c r="CQ7" s="1116"/>
      <c r="CR7" s="1114">
        <v>12</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3209</v>
      </c>
      <c r="R23" s="1095"/>
      <c r="S23" s="1095"/>
      <c r="T23" s="1095"/>
      <c r="U23" s="1095"/>
      <c r="V23" s="1095">
        <v>3019</v>
      </c>
      <c r="W23" s="1095"/>
      <c r="X23" s="1095"/>
      <c r="Y23" s="1095"/>
      <c r="Z23" s="1095"/>
      <c r="AA23" s="1095">
        <v>191</v>
      </c>
      <c r="AB23" s="1095"/>
      <c r="AC23" s="1095"/>
      <c r="AD23" s="1095"/>
      <c r="AE23" s="1096"/>
      <c r="AF23" s="1097">
        <v>179</v>
      </c>
      <c r="AG23" s="1095"/>
      <c r="AH23" s="1095"/>
      <c r="AI23" s="1095"/>
      <c r="AJ23" s="1098"/>
      <c r="AK23" s="1099"/>
      <c r="AL23" s="1100"/>
      <c r="AM23" s="1100"/>
      <c r="AN23" s="1100"/>
      <c r="AO23" s="1100"/>
      <c r="AP23" s="1095">
        <v>2600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475</v>
      </c>
      <c r="R28" s="1080"/>
      <c r="S28" s="1080"/>
      <c r="T28" s="1080"/>
      <c r="U28" s="1080"/>
      <c r="V28" s="1080">
        <v>440</v>
      </c>
      <c r="W28" s="1080"/>
      <c r="X28" s="1080"/>
      <c r="Y28" s="1080"/>
      <c r="Z28" s="1080"/>
      <c r="AA28" s="1080">
        <f t="shared" ref="AA28:AA34" si="0">Q28-V28</f>
        <v>35</v>
      </c>
      <c r="AB28" s="1080"/>
      <c r="AC28" s="1080"/>
      <c r="AD28" s="1080"/>
      <c r="AE28" s="1081"/>
      <c r="AF28" s="1082">
        <v>35</v>
      </c>
      <c r="AG28" s="1080"/>
      <c r="AH28" s="1080"/>
      <c r="AI28" s="1080"/>
      <c r="AJ28" s="1083"/>
      <c r="AK28" s="1084">
        <v>51</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104</v>
      </c>
      <c r="R29" s="1070"/>
      <c r="S29" s="1070"/>
      <c r="T29" s="1070"/>
      <c r="U29" s="1070"/>
      <c r="V29" s="1070">
        <v>104</v>
      </c>
      <c r="W29" s="1070"/>
      <c r="X29" s="1070"/>
      <c r="Y29" s="1070"/>
      <c r="Z29" s="1070"/>
      <c r="AA29" s="1071" t="s">
        <v>548</v>
      </c>
      <c r="AB29" s="1046"/>
      <c r="AC29" s="1046"/>
      <c r="AD29" s="1046"/>
      <c r="AE29" s="1047"/>
      <c r="AF29" s="1045" t="s">
        <v>109</v>
      </c>
      <c r="AG29" s="1046"/>
      <c r="AH29" s="1046"/>
      <c r="AI29" s="1046"/>
      <c r="AJ29" s="1047"/>
      <c r="AK29" s="1006">
        <v>35</v>
      </c>
      <c r="AL29" s="997"/>
      <c r="AM29" s="997"/>
      <c r="AN29" s="997"/>
      <c r="AO29" s="997"/>
      <c r="AP29" s="997">
        <v>7</v>
      </c>
      <c r="AQ29" s="997"/>
      <c r="AR29" s="997"/>
      <c r="AS29" s="997"/>
      <c r="AT29" s="997"/>
      <c r="AU29" s="997">
        <v>2</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438</v>
      </c>
      <c r="R30" s="1070"/>
      <c r="S30" s="1070"/>
      <c r="T30" s="1070"/>
      <c r="U30" s="1070"/>
      <c r="V30" s="1070">
        <v>435</v>
      </c>
      <c r="W30" s="1070"/>
      <c r="X30" s="1070"/>
      <c r="Y30" s="1070"/>
      <c r="Z30" s="1070"/>
      <c r="AA30" s="1071">
        <f t="shared" si="0"/>
        <v>3</v>
      </c>
      <c r="AB30" s="1046"/>
      <c r="AC30" s="1046"/>
      <c r="AD30" s="1046"/>
      <c r="AE30" s="1047"/>
      <c r="AF30" s="1045">
        <v>3</v>
      </c>
      <c r="AG30" s="1046"/>
      <c r="AH30" s="1046"/>
      <c r="AI30" s="1046"/>
      <c r="AJ30" s="1047"/>
      <c r="AK30" s="1006">
        <v>85</v>
      </c>
      <c r="AL30" s="997"/>
      <c r="AM30" s="997"/>
      <c r="AN30" s="997"/>
      <c r="AO30" s="997"/>
      <c r="AP30" s="997">
        <v>32</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31</v>
      </c>
      <c r="R31" s="1070"/>
      <c r="S31" s="1070"/>
      <c r="T31" s="1070"/>
      <c r="U31" s="1070"/>
      <c r="V31" s="1070">
        <v>31</v>
      </c>
      <c r="W31" s="1070"/>
      <c r="X31" s="1070"/>
      <c r="Y31" s="1070"/>
      <c r="Z31" s="1070"/>
      <c r="AA31" s="1071">
        <f t="shared" si="0"/>
        <v>0</v>
      </c>
      <c r="AB31" s="1046"/>
      <c r="AC31" s="1046"/>
      <c r="AD31" s="1046"/>
      <c r="AE31" s="1047"/>
      <c r="AF31" s="1045">
        <v>0</v>
      </c>
      <c r="AG31" s="1046"/>
      <c r="AH31" s="1046"/>
      <c r="AI31" s="1046"/>
      <c r="AJ31" s="1047"/>
      <c r="AK31" s="1006">
        <v>17</v>
      </c>
      <c r="AL31" s="997"/>
      <c r="AM31" s="997"/>
      <c r="AN31" s="997"/>
      <c r="AO31" s="997"/>
      <c r="AP31" s="997" t="s">
        <v>536</v>
      </c>
      <c r="AQ31" s="997"/>
      <c r="AR31" s="997"/>
      <c r="AS31" s="997"/>
      <c r="AT31" s="997"/>
      <c r="AU31" s="997" t="s">
        <v>536</v>
      </c>
      <c r="AV31" s="997"/>
      <c r="AW31" s="997"/>
      <c r="AX31" s="997"/>
      <c r="AY31" s="997"/>
      <c r="AZ31" s="1068" t="s">
        <v>536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93</v>
      </c>
      <c r="R32" s="1070"/>
      <c r="S32" s="1070"/>
      <c r="T32" s="1070"/>
      <c r="U32" s="1070"/>
      <c r="V32" s="1070">
        <v>93</v>
      </c>
      <c r="W32" s="1070"/>
      <c r="X32" s="1070"/>
      <c r="Y32" s="1070"/>
      <c r="Z32" s="1070"/>
      <c r="AA32" s="1071">
        <f t="shared" si="0"/>
        <v>0</v>
      </c>
      <c r="AB32" s="1046"/>
      <c r="AC32" s="1046"/>
      <c r="AD32" s="1046"/>
      <c r="AE32" s="1047"/>
      <c r="AF32" s="1045">
        <v>0</v>
      </c>
      <c r="AG32" s="1046"/>
      <c r="AH32" s="1046"/>
      <c r="AI32" s="1046"/>
      <c r="AJ32" s="1047"/>
      <c r="AK32" s="1006">
        <v>14</v>
      </c>
      <c r="AL32" s="997"/>
      <c r="AM32" s="997"/>
      <c r="AN32" s="997"/>
      <c r="AO32" s="997"/>
      <c r="AP32" s="997">
        <v>154</v>
      </c>
      <c r="AQ32" s="997"/>
      <c r="AR32" s="997"/>
      <c r="AS32" s="997"/>
      <c r="AT32" s="997"/>
      <c r="AU32" s="997">
        <v>83</v>
      </c>
      <c r="AV32" s="997"/>
      <c r="AW32" s="997"/>
      <c r="AX32" s="997"/>
      <c r="AY32" s="997"/>
      <c r="AZ32" s="1068" t="s">
        <v>536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192</v>
      </c>
      <c r="R33" s="1070"/>
      <c r="S33" s="1070"/>
      <c r="T33" s="1070"/>
      <c r="U33" s="1070"/>
      <c r="V33" s="1070">
        <v>192</v>
      </c>
      <c r="W33" s="1070"/>
      <c r="X33" s="1070"/>
      <c r="Y33" s="1070"/>
      <c r="Z33" s="1070"/>
      <c r="AA33" s="1071">
        <f t="shared" si="0"/>
        <v>0</v>
      </c>
      <c r="AB33" s="1046"/>
      <c r="AC33" s="1046"/>
      <c r="AD33" s="1046"/>
      <c r="AE33" s="1047"/>
      <c r="AF33" s="1045">
        <v>0</v>
      </c>
      <c r="AG33" s="1046"/>
      <c r="AH33" s="1046"/>
      <c r="AI33" s="1046"/>
      <c r="AJ33" s="1047"/>
      <c r="AK33" s="1006">
        <v>111</v>
      </c>
      <c r="AL33" s="997"/>
      <c r="AM33" s="997"/>
      <c r="AN33" s="997"/>
      <c r="AO33" s="997"/>
      <c r="AP33" s="997">
        <v>948</v>
      </c>
      <c r="AQ33" s="997"/>
      <c r="AR33" s="997"/>
      <c r="AS33" s="997"/>
      <c r="AT33" s="997"/>
      <c r="AU33" s="997">
        <v>818</v>
      </c>
      <c r="AV33" s="997"/>
      <c r="AW33" s="997"/>
      <c r="AX33" s="997"/>
      <c r="AY33" s="997"/>
      <c r="AZ33" s="1068" t="s">
        <v>536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28</v>
      </c>
      <c r="R34" s="1070"/>
      <c r="S34" s="1070"/>
      <c r="T34" s="1070"/>
      <c r="U34" s="1070"/>
      <c r="V34" s="1070">
        <v>28</v>
      </c>
      <c r="W34" s="1070"/>
      <c r="X34" s="1070"/>
      <c r="Y34" s="1070"/>
      <c r="Z34" s="1070"/>
      <c r="AA34" s="1071">
        <f t="shared" si="0"/>
        <v>0</v>
      </c>
      <c r="AB34" s="1046"/>
      <c r="AC34" s="1046"/>
      <c r="AD34" s="1046"/>
      <c r="AE34" s="1047"/>
      <c r="AF34" s="1045">
        <v>0</v>
      </c>
      <c r="AG34" s="1046"/>
      <c r="AH34" s="1046"/>
      <c r="AI34" s="1046"/>
      <c r="AJ34" s="1047"/>
      <c r="AK34" s="1006">
        <v>26</v>
      </c>
      <c r="AL34" s="997"/>
      <c r="AM34" s="997"/>
      <c r="AN34" s="997"/>
      <c r="AO34" s="997"/>
      <c r="AP34" s="997">
        <v>194</v>
      </c>
      <c r="AQ34" s="997"/>
      <c r="AR34" s="997"/>
      <c r="AS34" s="997"/>
      <c r="AT34" s="997"/>
      <c r="AU34" s="997">
        <v>185</v>
      </c>
      <c r="AV34" s="997"/>
      <c r="AW34" s="997"/>
      <c r="AX34" s="997"/>
      <c r="AY34" s="997"/>
      <c r="AZ34" s="1068" t="s">
        <v>536</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1"/>
      <c r="AB35" s="1046"/>
      <c r="AC35" s="1046"/>
      <c r="AD35" s="1046"/>
      <c r="AE35" s="1047"/>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40</v>
      </c>
      <c r="AG63" s="985"/>
      <c r="AH63" s="985"/>
      <c r="AI63" s="985"/>
      <c r="AJ63" s="1056"/>
      <c r="AK63" s="1057"/>
      <c r="AL63" s="989"/>
      <c r="AM63" s="989"/>
      <c r="AN63" s="989"/>
      <c r="AO63" s="989"/>
      <c r="AP63" s="985">
        <v>1335</v>
      </c>
      <c r="AQ63" s="985"/>
      <c r="AR63" s="985"/>
      <c r="AS63" s="985"/>
      <c r="AT63" s="985"/>
      <c r="AU63" s="985">
        <v>1088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8194</v>
      </c>
      <c r="R68" s="1008"/>
      <c r="S68" s="1008"/>
      <c r="T68" s="1008"/>
      <c r="U68" s="1008"/>
      <c r="V68" s="1008">
        <v>7939</v>
      </c>
      <c r="W68" s="1008"/>
      <c r="X68" s="1008"/>
      <c r="Y68" s="1008"/>
      <c r="Z68" s="1008"/>
      <c r="AA68" s="1008">
        <f t="shared" ref="AA68:AA77" si="1">Q68-V68</f>
        <v>255</v>
      </c>
      <c r="AB68" s="1008"/>
      <c r="AC68" s="1008"/>
      <c r="AD68" s="1008"/>
      <c r="AE68" s="1008"/>
      <c r="AF68" s="1008">
        <v>234</v>
      </c>
      <c r="AG68" s="1008"/>
      <c r="AH68" s="1008"/>
      <c r="AI68" s="1008"/>
      <c r="AJ68" s="1008"/>
      <c r="AK68" s="1008">
        <v>5</v>
      </c>
      <c r="AL68" s="1008"/>
      <c r="AM68" s="1008"/>
      <c r="AN68" s="1008"/>
      <c r="AO68" s="1008"/>
      <c r="AP68" s="1008">
        <v>4661</v>
      </c>
      <c r="AQ68" s="1008"/>
      <c r="AR68" s="1008"/>
      <c r="AS68" s="1008"/>
      <c r="AT68" s="1008"/>
      <c r="AU68" s="1008">
        <v>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22</v>
      </c>
      <c r="R69" s="997"/>
      <c r="S69" s="997"/>
      <c r="T69" s="997"/>
      <c r="U69" s="997"/>
      <c r="V69" s="997">
        <v>9</v>
      </c>
      <c r="W69" s="997"/>
      <c r="X69" s="997"/>
      <c r="Y69" s="997"/>
      <c r="Z69" s="997"/>
      <c r="AA69" s="997">
        <f t="shared" si="1"/>
        <v>13</v>
      </c>
      <c r="AB69" s="997"/>
      <c r="AC69" s="997"/>
      <c r="AD69" s="997"/>
      <c r="AE69" s="997"/>
      <c r="AF69" s="997">
        <v>13</v>
      </c>
      <c r="AG69" s="997"/>
      <c r="AH69" s="997"/>
      <c r="AI69" s="997"/>
      <c r="AJ69" s="997"/>
      <c r="AK69" s="997" t="s">
        <v>536</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623</v>
      </c>
      <c r="R70" s="997"/>
      <c r="S70" s="997"/>
      <c r="T70" s="997"/>
      <c r="U70" s="997"/>
      <c r="V70" s="997">
        <v>575</v>
      </c>
      <c r="W70" s="997"/>
      <c r="X70" s="997"/>
      <c r="Y70" s="997"/>
      <c r="Z70" s="997"/>
      <c r="AA70" s="997">
        <f t="shared" si="1"/>
        <v>48</v>
      </c>
      <c r="AB70" s="997"/>
      <c r="AC70" s="997"/>
      <c r="AD70" s="997"/>
      <c r="AE70" s="997"/>
      <c r="AF70" s="997">
        <v>48</v>
      </c>
      <c r="AG70" s="997"/>
      <c r="AH70" s="997"/>
      <c r="AI70" s="997"/>
      <c r="AJ70" s="997"/>
      <c r="AK70" s="997">
        <v>15</v>
      </c>
      <c r="AL70" s="997"/>
      <c r="AM70" s="997"/>
      <c r="AN70" s="997"/>
      <c r="AO70" s="997"/>
      <c r="AP70" s="997">
        <v>3</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4493</v>
      </c>
      <c r="R71" s="997"/>
      <c r="S71" s="997"/>
      <c r="T71" s="997"/>
      <c r="U71" s="997"/>
      <c r="V71" s="997">
        <v>4403</v>
      </c>
      <c r="W71" s="997"/>
      <c r="X71" s="997"/>
      <c r="Y71" s="997"/>
      <c r="Z71" s="997"/>
      <c r="AA71" s="997">
        <f t="shared" si="1"/>
        <v>90</v>
      </c>
      <c r="AB71" s="997"/>
      <c r="AC71" s="997"/>
      <c r="AD71" s="997"/>
      <c r="AE71" s="997"/>
      <c r="AF71" s="997">
        <v>91</v>
      </c>
      <c r="AG71" s="997"/>
      <c r="AH71" s="997"/>
      <c r="AI71" s="997"/>
      <c r="AJ71" s="997"/>
      <c r="AK71" s="997">
        <v>34</v>
      </c>
      <c r="AL71" s="997"/>
      <c r="AM71" s="997"/>
      <c r="AN71" s="997"/>
      <c r="AO71" s="997"/>
      <c r="AP71" s="997">
        <v>909</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387</v>
      </c>
      <c r="R72" s="997"/>
      <c r="S72" s="997"/>
      <c r="T72" s="997"/>
      <c r="U72" s="997"/>
      <c r="V72" s="997">
        <v>369</v>
      </c>
      <c r="W72" s="997"/>
      <c r="X72" s="997"/>
      <c r="Y72" s="997"/>
      <c r="Z72" s="997"/>
      <c r="AA72" s="997">
        <f t="shared" si="1"/>
        <v>18</v>
      </c>
      <c r="AB72" s="997"/>
      <c r="AC72" s="997"/>
      <c r="AD72" s="997"/>
      <c r="AE72" s="997"/>
      <c r="AF72" s="997">
        <v>18</v>
      </c>
      <c r="AG72" s="997"/>
      <c r="AH72" s="997"/>
      <c r="AI72" s="997"/>
      <c r="AJ72" s="997"/>
      <c r="AK72" s="997">
        <v>11</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f t="shared" si="1"/>
        <v>24</v>
      </c>
      <c r="AB73" s="997"/>
      <c r="AC73" s="997"/>
      <c r="AD73" s="997"/>
      <c r="AE73" s="997"/>
      <c r="AF73" s="997">
        <v>24</v>
      </c>
      <c r="AG73" s="997"/>
      <c r="AH73" s="997"/>
      <c r="AI73" s="997"/>
      <c r="AJ73" s="997"/>
      <c r="AK73" s="997">
        <v>5</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482</v>
      </c>
      <c r="R74" s="997"/>
      <c r="S74" s="997"/>
      <c r="T74" s="997"/>
      <c r="U74" s="997"/>
      <c r="V74" s="997">
        <v>451</v>
      </c>
      <c r="W74" s="997"/>
      <c r="X74" s="997"/>
      <c r="Y74" s="997"/>
      <c r="Z74" s="997"/>
      <c r="AA74" s="997">
        <f t="shared" si="1"/>
        <v>31</v>
      </c>
      <c r="AB74" s="997"/>
      <c r="AC74" s="997"/>
      <c r="AD74" s="997"/>
      <c r="AE74" s="997"/>
      <c r="AF74" s="997">
        <v>31</v>
      </c>
      <c r="AG74" s="997"/>
      <c r="AH74" s="997"/>
      <c r="AI74" s="997"/>
      <c r="AJ74" s="997"/>
      <c r="AK74" s="997">
        <v>20</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160773</v>
      </c>
      <c r="R75" s="1005"/>
      <c r="S75" s="1005"/>
      <c r="T75" s="1005"/>
      <c r="U75" s="1006"/>
      <c r="V75" s="1007">
        <v>157982</v>
      </c>
      <c r="W75" s="1005"/>
      <c r="X75" s="1005"/>
      <c r="Y75" s="1005"/>
      <c r="Z75" s="1006"/>
      <c r="AA75" s="1007">
        <f t="shared" si="1"/>
        <v>2791</v>
      </c>
      <c r="AB75" s="1005"/>
      <c r="AC75" s="1005"/>
      <c r="AD75" s="1005"/>
      <c r="AE75" s="1006"/>
      <c r="AF75" s="1007">
        <v>2789</v>
      </c>
      <c r="AG75" s="1005"/>
      <c r="AH75" s="1005"/>
      <c r="AI75" s="1005"/>
      <c r="AJ75" s="1006"/>
      <c r="AK75" s="1007">
        <v>2417</v>
      </c>
      <c r="AL75" s="1005"/>
      <c r="AM75" s="1005"/>
      <c r="AN75" s="1005"/>
      <c r="AO75" s="1006"/>
      <c r="AP75" s="1007" t="s">
        <v>536</v>
      </c>
      <c r="AQ75" s="1005"/>
      <c r="AR75" s="1005"/>
      <c r="AS75" s="1005"/>
      <c r="AT75" s="1006"/>
      <c r="AU75" s="1007" t="s">
        <v>536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12252</v>
      </c>
      <c r="R76" s="1005"/>
      <c r="S76" s="1005"/>
      <c r="T76" s="1005"/>
      <c r="U76" s="1006"/>
      <c r="V76" s="1007">
        <v>10146</v>
      </c>
      <c r="W76" s="1005"/>
      <c r="X76" s="1005"/>
      <c r="Y76" s="1005"/>
      <c r="Z76" s="1006"/>
      <c r="AA76" s="1007">
        <f t="shared" si="1"/>
        <v>2106</v>
      </c>
      <c r="AB76" s="1005"/>
      <c r="AC76" s="1005"/>
      <c r="AD76" s="1005"/>
      <c r="AE76" s="1006"/>
      <c r="AF76" s="1007">
        <v>2106</v>
      </c>
      <c r="AG76" s="1005"/>
      <c r="AH76" s="1005"/>
      <c r="AI76" s="1005"/>
      <c r="AJ76" s="1006"/>
      <c r="AK76" s="1007" t="s">
        <v>536</v>
      </c>
      <c r="AL76" s="1005"/>
      <c r="AM76" s="1005"/>
      <c r="AN76" s="1005"/>
      <c r="AO76" s="1006"/>
      <c r="AP76" s="1007" t="s">
        <v>536</v>
      </c>
      <c r="AQ76" s="1005"/>
      <c r="AR76" s="1005"/>
      <c r="AS76" s="1005"/>
      <c r="AT76" s="1006"/>
      <c r="AU76" s="1007" t="s">
        <v>536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184</v>
      </c>
      <c r="R77" s="1005"/>
      <c r="S77" s="1005"/>
      <c r="T77" s="1005"/>
      <c r="U77" s="1006"/>
      <c r="V77" s="1007">
        <v>176</v>
      </c>
      <c r="W77" s="1005"/>
      <c r="X77" s="1005"/>
      <c r="Y77" s="1005"/>
      <c r="Z77" s="1006"/>
      <c r="AA77" s="1007">
        <f t="shared" si="1"/>
        <v>8</v>
      </c>
      <c r="AB77" s="1005"/>
      <c r="AC77" s="1005"/>
      <c r="AD77" s="1005"/>
      <c r="AE77" s="1006"/>
      <c r="AF77" s="1007">
        <v>8</v>
      </c>
      <c r="AG77" s="1005"/>
      <c r="AH77" s="1005"/>
      <c r="AI77" s="1005"/>
      <c r="AJ77" s="1006"/>
      <c r="AK77" s="1007">
        <v>3</v>
      </c>
      <c r="AL77" s="1005"/>
      <c r="AM77" s="1005"/>
      <c r="AN77" s="1005"/>
      <c r="AO77" s="1006"/>
      <c r="AP77" s="1007" t="s">
        <v>536</v>
      </c>
      <c r="AQ77" s="1005"/>
      <c r="AR77" s="1005"/>
      <c r="AS77" s="1005"/>
      <c r="AT77" s="1006"/>
      <c r="AU77" s="1007" t="s">
        <v>536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5362</v>
      </c>
      <c r="AG88" s="985"/>
      <c r="AH88" s="985"/>
      <c r="AI88" s="985"/>
      <c r="AJ88" s="985"/>
      <c r="AK88" s="989"/>
      <c r="AL88" s="989"/>
      <c r="AM88" s="989"/>
      <c r="AN88" s="989"/>
      <c r="AO88" s="989"/>
      <c r="AP88" s="985">
        <v>5573</v>
      </c>
      <c r="AQ88" s="985"/>
      <c r="AR88" s="985"/>
      <c r="AS88" s="985"/>
      <c r="AT88" s="985"/>
      <c r="AU88" s="985">
        <v>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v>
      </c>
      <c r="CS102" s="977"/>
      <c r="CT102" s="977"/>
      <c r="CU102" s="977"/>
      <c r="CV102" s="978"/>
      <c r="CW102" s="976" t="s">
        <v>536</v>
      </c>
      <c r="CX102" s="977"/>
      <c r="CY102" s="977"/>
      <c r="CZ102" s="977"/>
      <c r="DA102" s="978"/>
      <c r="DB102" s="976" t="s">
        <v>536</v>
      </c>
      <c r="DC102" s="977"/>
      <c r="DD102" s="977"/>
      <c r="DE102" s="977"/>
      <c r="DF102" s="978"/>
      <c r="DG102" s="976" t="s">
        <v>536</v>
      </c>
      <c r="DH102" s="977"/>
      <c r="DI102" s="977"/>
      <c r="DJ102" s="977"/>
      <c r="DK102" s="978"/>
      <c r="DL102" s="976" t="s">
        <v>536</v>
      </c>
      <c r="DM102" s="977"/>
      <c r="DN102" s="977"/>
      <c r="DO102" s="977"/>
      <c r="DP102" s="978"/>
      <c r="DQ102" s="976" t="s">
        <v>536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380413</v>
      </c>
      <c r="AB110" s="903"/>
      <c r="AC110" s="903"/>
      <c r="AD110" s="903"/>
      <c r="AE110" s="904"/>
      <c r="AF110" s="905">
        <v>350438</v>
      </c>
      <c r="AG110" s="903"/>
      <c r="AH110" s="903"/>
      <c r="AI110" s="903"/>
      <c r="AJ110" s="904"/>
      <c r="AK110" s="905">
        <v>330826</v>
      </c>
      <c r="AL110" s="903"/>
      <c r="AM110" s="903"/>
      <c r="AN110" s="903"/>
      <c r="AO110" s="904"/>
      <c r="AP110" s="906">
        <v>19.5</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2677517</v>
      </c>
      <c r="BR110" s="830"/>
      <c r="BS110" s="830"/>
      <c r="BT110" s="830"/>
      <c r="BU110" s="830"/>
      <c r="BV110" s="830">
        <v>2524058</v>
      </c>
      <c r="BW110" s="830"/>
      <c r="BX110" s="830"/>
      <c r="BY110" s="830"/>
      <c r="BZ110" s="830"/>
      <c r="CA110" s="830">
        <v>2600057</v>
      </c>
      <c r="CB110" s="830"/>
      <c r="CC110" s="830"/>
      <c r="CD110" s="830"/>
      <c r="CE110" s="830"/>
      <c r="CF110" s="891">
        <v>153.30000000000001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269</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1218778</v>
      </c>
      <c r="BR112" s="801"/>
      <c r="BS112" s="801"/>
      <c r="BT112" s="801"/>
      <c r="BU112" s="801"/>
      <c r="BV112" s="801">
        <v>1055967</v>
      </c>
      <c r="BW112" s="801"/>
      <c r="BX112" s="801"/>
      <c r="BY112" s="801"/>
      <c r="BZ112" s="801"/>
      <c r="CA112" s="801">
        <v>1114774</v>
      </c>
      <c r="CB112" s="801"/>
      <c r="CC112" s="801"/>
      <c r="CD112" s="801"/>
      <c r="CE112" s="801"/>
      <c r="CF112" s="878">
        <v>65.7</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90511</v>
      </c>
      <c r="AB113" s="939"/>
      <c r="AC113" s="939"/>
      <c r="AD113" s="939"/>
      <c r="AE113" s="940"/>
      <c r="AF113" s="941">
        <v>106642</v>
      </c>
      <c r="AG113" s="939"/>
      <c r="AH113" s="939"/>
      <c r="AI113" s="939"/>
      <c r="AJ113" s="940"/>
      <c r="AK113" s="941">
        <v>102348</v>
      </c>
      <c r="AL113" s="939"/>
      <c r="AM113" s="939"/>
      <c r="AN113" s="939"/>
      <c r="AO113" s="940"/>
      <c r="AP113" s="942">
        <v>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28230</v>
      </c>
      <c r="BR113" s="801"/>
      <c r="BS113" s="801"/>
      <c r="BT113" s="801"/>
      <c r="BU113" s="801"/>
      <c r="BV113" s="801">
        <v>29650</v>
      </c>
      <c r="BW113" s="801"/>
      <c r="BX113" s="801"/>
      <c r="BY113" s="801"/>
      <c r="BZ113" s="801"/>
      <c r="CA113" s="801">
        <v>49994</v>
      </c>
      <c r="CB113" s="801"/>
      <c r="CC113" s="801"/>
      <c r="CD113" s="801"/>
      <c r="CE113" s="801"/>
      <c r="CF113" s="878">
        <v>2.9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3262</v>
      </c>
      <c r="AB114" s="814"/>
      <c r="AC114" s="814"/>
      <c r="AD114" s="814"/>
      <c r="AE114" s="815"/>
      <c r="AF114" s="816">
        <v>3408</v>
      </c>
      <c r="AG114" s="814"/>
      <c r="AH114" s="814"/>
      <c r="AI114" s="814"/>
      <c r="AJ114" s="815"/>
      <c r="AK114" s="816">
        <v>2991</v>
      </c>
      <c r="AL114" s="814"/>
      <c r="AM114" s="814"/>
      <c r="AN114" s="814"/>
      <c r="AO114" s="815"/>
      <c r="AP114" s="784">
        <v>0.2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734245</v>
      </c>
      <c r="BR114" s="801"/>
      <c r="BS114" s="801"/>
      <c r="BT114" s="801"/>
      <c r="BU114" s="801"/>
      <c r="BV114" s="801">
        <v>665464</v>
      </c>
      <c r="BW114" s="801"/>
      <c r="BX114" s="801"/>
      <c r="BY114" s="801"/>
      <c r="BZ114" s="801"/>
      <c r="CA114" s="801">
        <v>611027</v>
      </c>
      <c r="CB114" s="801"/>
      <c r="CC114" s="801"/>
      <c r="CD114" s="801"/>
      <c r="CE114" s="801"/>
      <c r="CF114" s="878">
        <v>36</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71</v>
      </c>
      <c r="AB116" s="814"/>
      <c r="AC116" s="814"/>
      <c r="AD116" s="814"/>
      <c r="AE116" s="815"/>
      <c r="AF116" s="816">
        <v>94</v>
      </c>
      <c r="AG116" s="814"/>
      <c r="AH116" s="814"/>
      <c r="AI116" s="814"/>
      <c r="AJ116" s="815"/>
      <c r="AK116" s="816">
        <v>246</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474257</v>
      </c>
      <c r="AB117" s="925"/>
      <c r="AC117" s="925"/>
      <c r="AD117" s="925"/>
      <c r="AE117" s="926"/>
      <c r="AF117" s="928">
        <v>460582</v>
      </c>
      <c r="AG117" s="925"/>
      <c r="AH117" s="925"/>
      <c r="AI117" s="925"/>
      <c r="AJ117" s="926"/>
      <c r="AK117" s="928">
        <v>436411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4659039</v>
      </c>
      <c r="BR118" s="888"/>
      <c r="BS118" s="888"/>
      <c r="BT118" s="888"/>
      <c r="BU118" s="888"/>
      <c r="BV118" s="888">
        <v>4275139</v>
      </c>
      <c r="BW118" s="888"/>
      <c r="BX118" s="888"/>
      <c r="BY118" s="888"/>
      <c r="BZ118" s="888"/>
      <c r="CA118" s="888">
        <v>4375852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773223</v>
      </c>
      <c r="BR119" s="830"/>
      <c r="BS119" s="830"/>
      <c r="BT119" s="830"/>
      <c r="BU119" s="830"/>
      <c r="BV119" s="830">
        <v>822125</v>
      </c>
      <c r="BW119" s="830"/>
      <c r="BX119" s="830"/>
      <c r="BY119" s="830"/>
      <c r="BZ119" s="830"/>
      <c r="CA119" s="830">
        <v>968670</v>
      </c>
      <c r="CB119" s="830"/>
      <c r="CC119" s="830"/>
      <c r="CD119" s="830"/>
      <c r="CE119" s="830"/>
      <c r="CF119" s="891">
        <v>57.1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269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884170</v>
      </c>
      <c r="DH120" s="830"/>
      <c r="DI120" s="830"/>
      <c r="DJ120" s="830"/>
      <c r="DK120" s="830"/>
      <c r="DL120" s="830">
        <v>752324</v>
      </c>
      <c r="DM120" s="830"/>
      <c r="DN120" s="830"/>
      <c r="DO120" s="830"/>
      <c r="DP120" s="830"/>
      <c r="DQ120" s="830">
        <v>818216</v>
      </c>
      <c r="DR120" s="830"/>
      <c r="DS120" s="830"/>
      <c r="DT120" s="830"/>
      <c r="DU120" s="830"/>
      <c r="DV120" s="831">
        <v>48.2</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2853270</v>
      </c>
      <c r="BR121" s="888"/>
      <c r="BS121" s="888"/>
      <c r="BT121" s="888"/>
      <c r="BU121" s="888"/>
      <c r="BV121" s="888">
        <v>2763384</v>
      </c>
      <c r="BW121" s="888"/>
      <c r="BX121" s="888"/>
      <c r="BY121" s="888"/>
      <c r="BZ121" s="888"/>
      <c r="CA121" s="888">
        <v>2867304</v>
      </c>
      <c r="CB121" s="888"/>
      <c r="CC121" s="888"/>
      <c r="CD121" s="888"/>
      <c r="CE121" s="888"/>
      <c r="CF121" s="889">
        <v>169</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217848</v>
      </c>
      <c r="DH121" s="801"/>
      <c r="DI121" s="801"/>
      <c r="DJ121" s="801"/>
      <c r="DK121" s="801"/>
      <c r="DL121" s="801">
        <v>201859</v>
      </c>
      <c r="DM121" s="801"/>
      <c r="DN121" s="801"/>
      <c r="DO121" s="801"/>
      <c r="DP121" s="801"/>
      <c r="DQ121" s="801">
        <v>185293</v>
      </c>
      <c r="DR121" s="801"/>
      <c r="DS121" s="801"/>
      <c r="DT121" s="801"/>
      <c r="DU121" s="801"/>
      <c r="DV121" s="853">
        <v>10.9</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3626493</v>
      </c>
      <c r="BR122" s="870"/>
      <c r="BS122" s="870"/>
      <c r="BT122" s="870"/>
      <c r="BU122" s="870"/>
      <c r="BV122" s="870">
        <v>3585509</v>
      </c>
      <c r="BW122" s="870"/>
      <c r="BX122" s="870"/>
      <c r="BY122" s="870"/>
      <c r="BZ122" s="870"/>
      <c r="CA122" s="870">
        <v>3835974</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85484</v>
      </c>
      <c r="DH122" s="801"/>
      <c r="DI122" s="801"/>
      <c r="DJ122" s="801"/>
      <c r="DK122" s="801"/>
      <c r="DL122" s="801">
        <v>74455</v>
      </c>
      <c r="DM122" s="801"/>
      <c r="DN122" s="801"/>
      <c r="DO122" s="801"/>
      <c r="DP122" s="801"/>
      <c r="DQ122" s="801">
        <v>83022</v>
      </c>
      <c r="DR122" s="801"/>
      <c r="DS122" s="801"/>
      <c r="DT122" s="801"/>
      <c r="DU122" s="801"/>
      <c r="DV122" s="853">
        <v>4.9000000000000004</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61.3</v>
      </c>
      <c r="BR123" s="862"/>
      <c r="BS123" s="862"/>
      <c r="BT123" s="862"/>
      <c r="BU123" s="862"/>
      <c r="BV123" s="862">
        <v>42.8</v>
      </c>
      <c r="BW123" s="862"/>
      <c r="BX123" s="862"/>
      <c r="BY123" s="862"/>
      <c r="BZ123" s="862"/>
      <c r="CA123" s="862">
        <v>31.8</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31276</v>
      </c>
      <c r="DH123" s="814"/>
      <c r="DI123" s="814"/>
      <c r="DJ123" s="814"/>
      <c r="DK123" s="815"/>
      <c r="DL123" s="816">
        <v>27329</v>
      </c>
      <c r="DM123" s="814"/>
      <c r="DN123" s="814"/>
      <c r="DO123" s="814"/>
      <c r="DP123" s="815"/>
      <c r="DQ123" s="816">
        <v>26082</v>
      </c>
      <c r="DR123" s="814"/>
      <c r="DS123" s="814"/>
      <c r="DT123" s="814"/>
      <c r="DU123" s="815"/>
      <c r="DV123" s="784">
        <v>1.5</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v>2161</v>
      </c>
      <c r="DR124" s="747"/>
      <c r="DS124" s="747"/>
      <c r="DT124" s="747"/>
      <c r="DU124" s="748"/>
      <c r="DV124" s="837">
        <v>0.1</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t="s">
        <v>456</v>
      </c>
      <c r="AB128" s="754"/>
      <c r="AC128" s="754"/>
      <c r="AD128" s="754"/>
      <c r="AE128" s="755"/>
      <c r="AF128" s="756" t="s">
        <v>456</v>
      </c>
      <c r="AG128" s="754"/>
      <c r="AH128" s="754"/>
      <c r="AI128" s="754"/>
      <c r="AJ128" s="755"/>
      <c r="AK128" s="756" t="s">
        <v>456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2023833</v>
      </c>
      <c r="AB129" s="814"/>
      <c r="AC129" s="814"/>
      <c r="AD129" s="814"/>
      <c r="AE129" s="815"/>
      <c r="AF129" s="816">
        <v>1916666</v>
      </c>
      <c r="AG129" s="814"/>
      <c r="AH129" s="814"/>
      <c r="AI129" s="814"/>
      <c r="AJ129" s="815"/>
      <c r="AK129" s="816">
        <v>1997545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341548</v>
      </c>
      <c r="AB130" s="814"/>
      <c r="AC130" s="814"/>
      <c r="AD130" s="814"/>
      <c r="AE130" s="815"/>
      <c r="AF130" s="816">
        <v>309029</v>
      </c>
      <c r="AG130" s="814"/>
      <c r="AH130" s="814"/>
      <c r="AI130" s="814"/>
      <c r="AJ130" s="815"/>
      <c r="AK130" s="816">
        <v>300935</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31.8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1682285</v>
      </c>
      <c r="AB131" s="747"/>
      <c r="AC131" s="747"/>
      <c r="AD131" s="747"/>
      <c r="AE131" s="748"/>
      <c r="AF131" s="749">
        <v>1607637</v>
      </c>
      <c r="AG131" s="747"/>
      <c r="AH131" s="747"/>
      <c r="AI131" s="747"/>
      <c r="AJ131" s="748"/>
      <c r="AK131" s="749">
        <v>1696610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7.8886157819999996</v>
      </c>
      <c r="AB132" s="770"/>
      <c r="AC132" s="770"/>
      <c r="AD132" s="770"/>
      <c r="AE132" s="771"/>
      <c r="AF132" s="772">
        <v>9.427065936</v>
      </c>
      <c r="AG132" s="770"/>
      <c r="AH132" s="770"/>
      <c r="AI132" s="770"/>
      <c r="AJ132" s="771"/>
      <c r="AK132" s="772">
        <v>7.9850996990000001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11.4</v>
      </c>
      <c r="AB133" s="779"/>
      <c r="AC133" s="779"/>
      <c r="AD133" s="779"/>
      <c r="AE133" s="780"/>
      <c r="AF133" s="778">
        <v>8.6</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C93" sqref="AC9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509743</v>
      </c>
      <c r="L9" s="264">
        <v>190772</v>
      </c>
      <c r="M9" s="265">
        <v>187155</v>
      </c>
      <c r="N9" s="266">
        <v>1.9</v>
      </c>
    </row>
    <row r="10" spans="1:16">
      <c r="A10" s="248"/>
      <c r="B10" s="244"/>
      <c r="C10" s="244"/>
      <c r="D10" s="244"/>
      <c r="E10" s="244"/>
      <c r="F10" s="244"/>
      <c r="G10" s="1163" t="s">
        <v>476</v>
      </c>
      <c r="H10" s="1164"/>
      <c r="I10" s="1164"/>
      <c r="J10" s="1165"/>
      <c r="K10" s="267">
        <v>69861</v>
      </c>
      <c r="L10" s="268">
        <v>26146</v>
      </c>
      <c r="M10" s="269">
        <v>20525</v>
      </c>
      <c r="N10" s="270">
        <v>27.4</v>
      </c>
    </row>
    <row r="11" spans="1:16" ht="13.5" customHeight="1">
      <c r="A11" s="248"/>
      <c r="B11" s="244"/>
      <c r="C11" s="244"/>
      <c r="D11" s="244"/>
      <c r="E11" s="244"/>
      <c r="F11" s="244"/>
      <c r="G11" s="1163" t="s">
        <v>477</v>
      </c>
      <c r="H11" s="1164"/>
      <c r="I11" s="1164"/>
      <c r="J11" s="1165"/>
      <c r="K11" s="267">
        <v>64005</v>
      </c>
      <c r="L11" s="268">
        <v>23954</v>
      </c>
      <c r="M11" s="269">
        <v>27959</v>
      </c>
      <c r="N11" s="270">
        <v>-14.3</v>
      </c>
    </row>
    <row r="12" spans="1:16" ht="13.5" customHeight="1">
      <c r="A12" s="248"/>
      <c r="B12" s="244"/>
      <c r="C12" s="244"/>
      <c r="D12" s="244"/>
      <c r="E12" s="244"/>
      <c r="F12" s="244"/>
      <c r="G12" s="1163" t="s">
        <v>478</v>
      </c>
      <c r="H12" s="1164"/>
      <c r="I12" s="1164"/>
      <c r="J12" s="1165"/>
      <c r="K12" s="267" t="s">
        <v>479</v>
      </c>
      <c r="L12" s="268" t="s">
        <v>479</v>
      </c>
      <c r="M12" s="269">
        <v>2910</v>
      </c>
      <c r="N12" s="270" t="s">
        <v>479</v>
      </c>
    </row>
    <row r="13" spans="1:16" ht="13.5" customHeight="1">
      <c r="A13" s="248"/>
      <c r="B13" s="244"/>
      <c r="C13" s="244"/>
      <c r="D13" s="244"/>
      <c r="E13" s="244"/>
      <c r="F13" s="244"/>
      <c r="G13" s="1163" t="s">
        <v>480</v>
      </c>
      <c r="H13" s="1164"/>
      <c r="I13" s="1164"/>
      <c r="J13" s="1165"/>
      <c r="K13" s="267" t="s">
        <v>479</v>
      </c>
      <c r="L13" s="268" t="s">
        <v>479</v>
      </c>
      <c r="M13" s="269" t="s">
        <v>479</v>
      </c>
      <c r="N13" s="270" t="s">
        <v>479</v>
      </c>
    </row>
    <row r="14" spans="1:16" ht="13.5" customHeight="1">
      <c r="A14" s="248"/>
      <c r="B14" s="244"/>
      <c r="C14" s="244"/>
      <c r="D14" s="244"/>
      <c r="E14" s="244"/>
      <c r="F14" s="244"/>
      <c r="G14" s="1163" t="s">
        <v>481</v>
      </c>
      <c r="H14" s="1164"/>
      <c r="I14" s="1164"/>
      <c r="J14" s="1165"/>
      <c r="K14" s="267">
        <v>71039</v>
      </c>
      <c r="L14" s="268">
        <v>26586</v>
      </c>
      <c r="M14" s="269">
        <v>9160</v>
      </c>
      <c r="N14" s="270">
        <v>190.2</v>
      </c>
    </row>
    <row r="15" spans="1:16" ht="13.5" customHeight="1">
      <c r="A15" s="248"/>
      <c r="B15" s="244"/>
      <c r="C15" s="244"/>
      <c r="D15" s="244"/>
      <c r="E15" s="244"/>
      <c r="F15" s="244"/>
      <c r="G15" s="1163" t="s">
        <v>482</v>
      </c>
      <c r="H15" s="1164"/>
      <c r="I15" s="1164"/>
      <c r="J15" s="1165"/>
      <c r="K15" s="267">
        <v>4981</v>
      </c>
      <c r="L15" s="268">
        <v>1864</v>
      </c>
      <c r="M15" s="269">
        <v>4580</v>
      </c>
      <c r="N15" s="270">
        <v>-59.3</v>
      </c>
    </row>
    <row r="16" spans="1:16">
      <c r="A16" s="248"/>
      <c r="B16" s="244"/>
      <c r="C16" s="244"/>
      <c r="D16" s="244"/>
      <c r="E16" s="244"/>
      <c r="F16" s="244"/>
      <c r="G16" s="1166" t="s">
        <v>483</v>
      </c>
      <c r="H16" s="1167"/>
      <c r="I16" s="1167"/>
      <c r="J16" s="1168"/>
      <c r="K16" s="268">
        <v>-82070</v>
      </c>
      <c r="L16" s="268">
        <v>-30715</v>
      </c>
      <c r="M16" s="269">
        <v>-19254</v>
      </c>
      <c r="N16" s="270">
        <v>59.5</v>
      </c>
    </row>
    <row r="17" spans="1:16">
      <c r="A17" s="248"/>
      <c r="B17" s="244"/>
      <c r="C17" s="244"/>
      <c r="D17" s="244"/>
      <c r="E17" s="244"/>
      <c r="F17" s="244"/>
      <c r="G17" s="1166" t="s">
        <v>167</v>
      </c>
      <c r="H17" s="1167"/>
      <c r="I17" s="1167"/>
      <c r="J17" s="1168"/>
      <c r="K17" s="268">
        <v>637559</v>
      </c>
      <c r="L17" s="268">
        <v>238607</v>
      </c>
      <c r="M17" s="269">
        <v>233033</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20.58</v>
      </c>
      <c r="L21" s="281">
        <v>21.21</v>
      </c>
      <c r="M21" s="282">
        <v>-0.63</v>
      </c>
      <c r="N21" s="249"/>
      <c r="O21" s="283"/>
      <c r="P21" s="279"/>
    </row>
    <row r="22" spans="1:16" s="284" customFormat="1">
      <c r="A22" s="279"/>
      <c r="B22" s="249"/>
      <c r="C22" s="249"/>
      <c r="D22" s="249"/>
      <c r="E22" s="249"/>
      <c r="F22" s="249"/>
      <c r="G22" s="1160" t="s">
        <v>489</v>
      </c>
      <c r="H22" s="1161"/>
      <c r="I22" s="1161"/>
      <c r="J22" s="1162"/>
      <c r="K22" s="285">
        <v>93.4</v>
      </c>
      <c r="L22" s="286">
        <v>95.4</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330826</v>
      </c>
      <c r="L32" s="294">
        <v>123812</v>
      </c>
      <c r="M32" s="295">
        <v>137219</v>
      </c>
      <c r="N32" s="296">
        <v>-9.8000000000000007</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4</v>
      </c>
      <c r="N34" s="296" t="s">
        <v>479</v>
      </c>
    </row>
    <row r="35" spans="1:16" ht="27" customHeight="1">
      <c r="A35" s="248"/>
      <c r="B35" s="244"/>
      <c r="C35" s="244"/>
      <c r="D35" s="244"/>
      <c r="E35" s="244"/>
      <c r="F35" s="244"/>
      <c r="G35" s="1151" t="s">
        <v>496</v>
      </c>
      <c r="H35" s="1152"/>
      <c r="I35" s="1152"/>
      <c r="J35" s="1153"/>
      <c r="K35" s="294">
        <v>102348</v>
      </c>
      <c r="L35" s="294">
        <v>38304</v>
      </c>
      <c r="M35" s="295">
        <v>30414</v>
      </c>
      <c r="N35" s="296">
        <v>25.9</v>
      </c>
    </row>
    <row r="36" spans="1:16" ht="27" customHeight="1">
      <c r="A36" s="248"/>
      <c r="B36" s="244"/>
      <c r="C36" s="244"/>
      <c r="D36" s="244"/>
      <c r="E36" s="244"/>
      <c r="F36" s="244"/>
      <c r="G36" s="1151" t="s">
        <v>497</v>
      </c>
      <c r="H36" s="1152"/>
      <c r="I36" s="1152"/>
      <c r="J36" s="1153"/>
      <c r="K36" s="294">
        <v>2991</v>
      </c>
      <c r="L36" s="294">
        <v>1119</v>
      </c>
      <c r="M36" s="295">
        <v>5195</v>
      </c>
      <c r="N36" s="296">
        <v>-78.5</v>
      </c>
    </row>
    <row r="37" spans="1:16" ht="13.5" customHeight="1">
      <c r="A37" s="248"/>
      <c r="B37" s="244"/>
      <c r="C37" s="244"/>
      <c r="D37" s="244"/>
      <c r="E37" s="244"/>
      <c r="F37" s="244"/>
      <c r="G37" s="1151" t="s">
        <v>498</v>
      </c>
      <c r="H37" s="1152"/>
      <c r="I37" s="1152"/>
      <c r="J37" s="1153"/>
      <c r="K37" s="294" t="s">
        <v>479</v>
      </c>
      <c r="L37" s="294" t="s">
        <v>479</v>
      </c>
      <c r="M37" s="295">
        <v>2257</v>
      </c>
      <c r="N37" s="296" t="s">
        <v>479</v>
      </c>
    </row>
    <row r="38" spans="1:16" ht="27" customHeight="1">
      <c r="A38" s="248"/>
      <c r="B38" s="244"/>
      <c r="C38" s="244"/>
      <c r="D38" s="244"/>
      <c r="E38" s="244"/>
      <c r="F38" s="244"/>
      <c r="G38" s="1154" t="s">
        <v>499</v>
      </c>
      <c r="H38" s="1155"/>
      <c r="I38" s="1155"/>
      <c r="J38" s="1156"/>
      <c r="K38" s="297">
        <v>246</v>
      </c>
      <c r="L38" s="297">
        <v>92</v>
      </c>
      <c r="M38" s="298">
        <v>40</v>
      </c>
      <c r="N38" s="299">
        <v>130</v>
      </c>
      <c r="O38" s="293"/>
    </row>
    <row r="39" spans="1:16">
      <c r="A39" s="248"/>
      <c r="B39" s="244"/>
      <c r="C39" s="244"/>
      <c r="D39" s="244"/>
      <c r="E39" s="244"/>
      <c r="F39" s="244"/>
      <c r="G39" s="1154" t="s">
        <v>500</v>
      </c>
      <c r="H39" s="1155"/>
      <c r="I39" s="1155"/>
      <c r="J39" s="1156"/>
      <c r="K39" s="300" t="s">
        <v>479</v>
      </c>
      <c r="L39" s="300" t="s">
        <v>479</v>
      </c>
      <c r="M39" s="301">
        <v>-7960</v>
      </c>
      <c r="N39" s="302" t="s">
        <v>479</v>
      </c>
      <c r="O39" s="293"/>
    </row>
    <row r="40" spans="1:16" ht="27" customHeight="1">
      <c r="A40" s="248"/>
      <c r="B40" s="244"/>
      <c r="C40" s="244"/>
      <c r="D40" s="244"/>
      <c r="E40" s="244"/>
      <c r="F40" s="244"/>
      <c r="G40" s="1151" t="s">
        <v>501</v>
      </c>
      <c r="H40" s="1152"/>
      <c r="I40" s="1152"/>
      <c r="J40" s="1153"/>
      <c r="K40" s="300">
        <v>-300935</v>
      </c>
      <c r="L40" s="300">
        <v>-112625</v>
      </c>
      <c r="M40" s="301">
        <v>-124831</v>
      </c>
      <c r="N40" s="302">
        <v>-9.8000000000000007</v>
      </c>
      <c r="O40" s="293"/>
    </row>
    <row r="41" spans="1:16">
      <c r="A41" s="248"/>
      <c r="B41" s="244"/>
      <c r="C41" s="244"/>
      <c r="D41" s="244"/>
      <c r="E41" s="244"/>
      <c r="F41" s="244"/>
      <c r="G41" s="1157" t="s">
        <v>278</v>
      </c>
      <c r="H41" s="1158"/>
      <c r="I41" s="1158"/>
      <c r="J41" s="1159"/>
      <c r="K41" s="294">
        <v>135476</v>
      </c>
      <c r="L41" s="300">
        <v>50702</v>
      </c>
      <c r="M41" s="301">
        <v>42339</v>
      </c>
      <c r="N41" s="302">
        <v>19.8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350176</v>
      </c>
      <c r="J51" s="320">
        <v>119964</v>
      </c>
      <c r="K51" s="321">
        <v>-61.5</v>
      </c>
      <c r="L51" s="322">
        <v>216155</v>
      </c>
      <c r="M51" s="323">
        <v>-35.299999999999997</v>
      </c>
      <c r="N51" s="324">
        <v>-26.2</v>
      </c>
    </row>
    <row r="52" spans="1:14">
      <c r="A52" s="248"/>
      <c r="B52" s="244"/>
      <c r="C52" s="244"/>
      <c r="D52" s="244"/>
      <c r="E52" s="244"/>
      <c r="F52" s="244"/>
      <c r="G52" s="325"/>
      <c r="H52" s="326" t="s">
        <v>512</v>
      </c>
      <c r="I52" s="327">
        <v>205670</v>
      </c>
      <c r="J52" s="328">
        <v>70459</v>
      </c>
      <c r="K52" s="329">
        <v>-21</v>
      </c>
      <c r="L52" s="330">
        <v>108827</v>
      </c>
      <c r="M52" s="331">
        <v>-19.600000000000001</v>
      </c>
      <c r="N52" s="332">
        <v>-1.4</v>
      </c>
    </row>
    <row r="53" spans="1:14">
      <c r="A53" s="248"/>
      <c r="B53" s="244"/>
      <c r="C53" s="244"/>
      <c r="D53" s="244"/>
      <c r="E53" s="244"/>
      <c r="F53" s="244"/>
      <c r="G53" s="310" t="s">
        <v>513</v>
      </c>
      <c r="H53" s="311"/>
      <c r="I53" s="319">
        <v>290699</v>
      </c>
      <c r="J53" s="320">
        <v>101892</v>
      </c>
      <c r="K53" s="321">
        <v>-15.1</v>
      </c>
      <c r="L53" s="322">
        <v>228305</v>
      </c>
      <c r="M53" s="323">
        <v>5.6</v>
      </c>
      <c r="N53" s="324">
        <v>-20.7</v>
      </c>
    </row>
    <row r="54" spans="1:14">
      <c r="A54" s="248"/>
      <c r="B54" s="244"/>
      <c r="C54" s="244"/>
      <c r="D54" s="244"/>
      <c r="E54" s="244"/>
      <c r="F54" s="244"/>
      <c r="G54" s="325"/>
      <c r="H54" s="326" t="s">
        <v>512</v>
      </c>
      <c r="I54" s="327">
        <v>182376</v>
      </c>
      <c r="J54" s="328">
        <v>63924</v>
      </c>
      <c r="K54" s="329">
        <v>-9.3000000000000007</v>
      </c>
      <c r="L54" s="330">
        <v>86611</v>
      </c>
      <c r="M54" s="331">
        <v>-20.399999999999999</v>
      </c>
      <c r="N54" s="332">
        <v>11.1</v>
      </c>
    </row>
    <row r="55" spans="1:14">
      <c r="A55" s="248"/>
      <c r="B55" s="244"/>
      <c r="C55" s="244"/>
      <c r="D55" s="244"/>
      <c r="E55" s="244"/>
      <c r="F55" s="244"/>
      <c r="G55" s="310" t="s">
        <v>514</v>
      </c>
      <c r="H55" s="311"/>
      <c r="I55" s="319">
        <v>478192</v>
      </c>
      <c r="J55" s="320">
        <v>169391</v>
      </c>
      <c r="K55" s="321">
        <v>66.2</v>
      </c>
      <c r="L55" s="322">
        <v>316331</v>
      </c>
      <c r="M55" s="323">
        <v>38.6</v>
      </c>
      <c r="N55" s="324">
        <v>27.6</v>
      </c>
    </row>
    <row r="56" spans="1:14">
      <c r="A56" s="248"/>
      <c r="B56" s="244"/>
      <c r="C56" s="244"/>
      <c r="D56" s="244"/>
      <c r="E56" s="244"/>
      <c r="F56" s="244"/>
      <c r="G56" s="325"/>
      <c r="H56" s="326" t="s">
        <v>512</v>
      </c>
      <c r="I56" s="327">
        <v>188368</v>
      </c>
      <c r="J56" s="328">
        <v>66726</v>
      </c>
      <c r="K56" s="329">
        <v>4.4000000000000004</v>
      </c>
      <c r="L56" s="330">
        <v>106387</v>
      </c>
      <c r="M56" s="331">
        <v>22.8</v>
      </c>
      <c r="N56" s="332">
        <v>-18.399999999999999</v>
      </c>
    </row>
    <row r="57" spans="1:14">
      <c r="A57" s="248"/>
      <c r="B57" s="244"/>
      <c r="C57" s="244"/>
      <c r="D57" s="244"/>
      <c r="E57" s="244"/>
      <c r="F57" s="244"/>
      <c r="G57" s="310" t="s">
        <v>515</v>
      </c>
      <c r="H57" s="311"/>
      <c r="I57" s="319">
        <v>323977</v>
      </c>
      <c r="J57" s="320">
        <v>117938</v>
      </c>
      <c r="K57" s="321">
        <v>-30.4</v>
      </c>
      <c r="L57" s="322">
        <v>333013</v>
      </c>
      <c r="M57" s="323">
        <v>5.3</v>
      </c>
      <c r="N57" s="324">
        <v>-35.700000000000003</v>
      </c>
    </row>
    <row r="58" spans="1:14">
      <c r="A58" s="248"/>
      <c r="B58" s="244"/>
      <c r="C58" s="244"/>
      <c r="D58" s="244"/>
      <c r="E58" s="244"/>
      <c r="F58" s="244"/>
      <c r="G58" s="325"/>
      <c r="H58" s="326" t="s">
        <v>512</v>
      </c>
      <c r="I58" s="327">
        <v>241370</v>
      </c>
      <c r="J58" s="328">
        <v>87867</v>
      </c>
      <c r="K58" s="329">
        <v>31.7</v>
      </c>
      <c r="L58" s="330">
        <v>126732</v>
      </c>
      <c r="M58" s="331">
        <v>19.100000000000001</v>
      </c>
      <c r="N58" s="332">
        <v>12.6</v>
      </c>
    </row>
    <row r="59" spans="1:14">
      <c r="A59" s="248"/>
      <c r="B59" s="244"/>
      <c r="C59" s="244"/>
      <c r="D59" s="244"/>
      <c r="E59" s="244"/>
      <c r="F59" s="244"/>
      <c r="G59" s="310" t="s">
        <v>516</v>
      </c>
      <c r="H59" s="311"/>
      <c r="I59" s="319">
        <v>601052</v>
      </c>
      <c r="J59" s="320">
        <v>224945</v>
      </c>
      <c r="K59" s="321">
        <v>90.7</v>
      </c>
      <c r="L59" s="322">
        <v>280458</v>
      </c>
      <c r="M59" s="323">
        <v>-15.8</v>
      </c>
      <c r="N59" s="324">
        <v>106.5</v>
      </c>
    </row>
    <row r="60" spans="1:14">
      <c r="A60" s="248"/>
      <c r="B60" s="244"/>
      <c r="C60" s="244"/>
      <c r="D60" s="244"/>
      <c r="E60" s="244"/>
      <c r="F60" s="244"/>
      <c r="G60" s="325"/>
      <c r="H60" s="326" t="s">
        <v>512</v>
      </c>
      <c r="I60" s="333">
        <v>398888</v>
      </c>
      <c r="J60" s="328">
        <v>149284</v>
      </c>
      <c r="K60" s="329">
        <v>69.900000000000006</v>
      </c>
      <c r="L60" s="330">
        <v>127286</v>
      </c>
      <c r="M60" s="331">
        <v>0.4</v>
      </c>
      <c r="N60" s="332">
        <v>69.5</v>
      </c>
    </row>
    <row r="61" spans="1:14">
      <c r="A61" s="248"/>
      <c r="B61" s="244"/>
      <c r="C61" s="244"/>
      <c r="D61" s="244"/>
      <c r="E61" s="244"/>
      <c r="F61" s="244"/>
      <c r="G61" s="310" t="s">
        <v>517</v>
      </c>
      <c r="H61" s="334"/>
      <c r="I61" s="335">
        <v>408819</v>
      </c>
      <c r="J61" s="336">
        <v>146826</v>
      </c>
      <c r="K61" s="337">
        <v>10</v>
      </c>
      <c r="L61" s="338">
        <v>274852</v>
      </c>
      <c r="M61" s="339">
        <v>-0.3</v>
      </c>
      <c r="N61" s="324">
        <v>10.3</v>
      </c>
    </row>
    <row r="62" spans="1:14">
      <c r="A62" s="248"/>
      <c r="B62" s="244"/>
      <c r="C62" s="244"/>
      <c r="D62" s="244"/>
      <c r="E62" s="244"/>
      <c r="F62" s="244"/>
      <c r="G62" s="325"/>
      <c r="H62" s="326" t="s">
        <v>512</v>
      </c>
      <c r="I62" s="327">
        <v>243334</v>
      </c>
      <c r="J62" s="328">
        <v>87652</v>
      </c>
      <c r="K62" s="329">
        <v>15.1</v>
      </c>
      <c r="L62" s="330">
        <v>111169</v>
      </c>
      <c r="M62" s="331">
        <v>0.5</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0" sqref="I10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6.11</v>
      </c>
      <c r="G47" s="12">
        <v>7.57</v>
      </c>
      <c r="H47" s="12">
        <v>11.6</v>
      </c>
      <c r="I47" s="12">
        <v>11.61</v>
      </c>
      <c r="J47" s="13">
        <v>16.399999999999999</v>
      </c>
    </row>
    <row r="48" spans="2:10" ht="57.75" customHeight="1">
      <c r="B48" s="14"/>
      <c r="C48" s="1171" t="s">
        <v>4</v>
      </c>
      <c r="D48" s="1171"/>
      <c r="E48" s="1172"/>
      <c r="F48" s="15">
        <v>7.46</v>
      </c>
      <c r="G48" s="16">
        <v>6.91</v>
      </c>
      <c r="H48" s="16">
        <v>9.07</v>
      </c>
      <c r="I48" s="16">
        <v>8.25</v>
      </c>
      <c r="J48" s="17">
        <v>8.9700000000000006</v>
      </c>
    </row>
    <row r="49" spans="2:10" ht="57.75" customHeight="1" thickBot="1">
      <c r="B49" s="18"/>
      <c r="C49" s="1173" t="s">
        <v>5</v>
      </c>
      <c r="D49" s="1173"/>
      <c r="E49" s="1174"/>
      <c r="F49" s="19" t="s">
        <v>524</v>
      </c>
      <c r="G49" s="20">
        <v>0.67</v>
      </c>
      <c r="H49" s="20">
        <v>2.64</v>
      </c>
      <c r="I49" s="20" t="s">
        <v>525</v>
      </c>
      <c r="J49" s="21">
        <v>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H2703C78</cp:lastModifiedBy>
  <cp:lastPrinted>2017-03-30T08:17:02Z</cp:lastPrinted>
  <dcterms:created xsi:type="dcterms:W3CDTF">2017-02-15T15:21:07Z</dcterms:created>
  <dcterms:modified xsi:type="dcterms:W3CDTF">2017-07-21T04:31:17Z</dcterms:modified>
  <cp:category/>
</cp:coreProperties>
</file>